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onsible Care\obhajoby2025\"/>
    </mc:Choice>
  </mc:AlternateContent>
  <xr:revisionPtr revIDLastSave="0" documentId="13_ncr:1_{E6CF378F-E1B4-404C-BD64-B1B6E1A7C92C}" xr6:coauthVersionLast="47" xr6:coauthVersionMax="47" xr10:uidLastSave="{00000000-0000-0000-0000-000000000000}"/>
  <bookViews>
    <workbookView xWindow="-120" yWindow="-120" windowWidth="29040" windowHeight="15720" firstSheet="1" activeTab="1" xr2:uid="{88424C40-0BAE-4D86-85E2-026FD8553903}"/>
  </bookViews>
  <sheets>
    <sheet name="Přehled" sheetId="4" r:id="rId1"/>
    <sheet name="Dotazník" sheetId="1" r:id="rId2"/>
    <sheet name="List2" sheetId="2" r:id="rId3"/>
    <sheet name="List3" sheetId="3" r:id="rId4"/>
  </sheets>
  <definedNames>
    <definedName name="_xlnm.Print_Titles" localSheetId="0">Přehled!$32:$37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9" i="1" l="1"/>
  <c r="E158" i="1"/>
  <c r="E27" i="4"/>
  <c r="D158" i="1"/>
  <c r="D197" i="1" s="1"/>
  <c r="C158" i="1"/>
  <c r="C197" i="1" s="1"/>
  <c r="C199" i="1" s="1"/>
  <c r="E132" i="1"/>
  <c r="D132" i="1"/>
  <c r="D25" i="4"/>
  <c r="D109" i="1"/>
  <c r="D23" i="4"/>
  <c r="E109" i="1"/>
  <c r="E23" i="4"/>
  <c r="E101" i="1"/>
  <c r="E22" i="4"/>
  <c r="D101" i="1"/>
  <c r="D22" i="4"/>
  <c r="E30" i="4"/>
  <c r="E31" i="4"/>
  <c r="C109" i="1"/>
  <c r="C23" i="4"/>
  <c r="C28" i="1"/>
  <c r="C14" i="4"/>
  <c r="E28" i="4"/>
  <c r="D169" i="1"/>
  <c r="D28" i="4"/>
  <c r="C169" i="1"/>
  <c r="C28" i="4"/>
  <c r="C59" i="1"/>
  <c r="C18" i="4"/>
  <c r="C88" i="1"/>
  <c r="C21" i="4"/>
  <c r="C101" i="1"/>
  <c r="C22" i="4"/>
  <c r="C194" i="1"/>
  <c r="C31" i="4"/>
  <c r="C67" i="1"/>
  <c r="C19" i="4"/>
  <c r="C15" i="4" s="1"/>
  <c r="C122" i="1"/>
  <c r="C24" i="4"/>
  <c r="C148" i="1"/>
  <c r="C26" i="4"/>
  <c r="C12" i="1"/>
  <c r="C13" i="4"/>
  <c r="C40" i="1"/>
  <c r="C16" i="4"/>
  <c r="C49" i="1"/>
  <c r="C17" i="4"/>
  <c r="C132" i="1"/>
  <c r="C25" i="4"/>
  <c r="C176" i="1"/>
  <c r="C29" i="4"/>
  <c r="C184" i="1"/>
  <c r="C30" i="4"/>
  <c r="E67" i="1"/>
  <c r="E197" i="1" s="1"/>
  <c r="D199" i="1" s="1"/>
  <c r="E19" i="4"/>
  <c r="E12" i="1"/>
  <c r="E13" i="4"/>
  <c r="E28" i="1"/>
  <c r="E14" i="4"/>
  <c r="E40" i="1"/>
  <c r="E16" i="4"/>
  <c r="E49" i="1"/>
  <c r="E17" i="4"/>
  <c r="E59" i="1"/>
  <c r="E18" i="4"/>
  <c r="E88" i="1"/>
  <c r="E21" i="4"/>
  <c r="E122" i="1"/>
  <c r="E24" i="4"/>
  <c r="E148" i="1"/>
  <c r="E26" i="4"/>
  <c r="E176" i="1"/>
  <c r="E29" i="4"/>
  <c r="E184" i="1"/>
  <c r="E194" i="1"/>
  <c r="D12" i="1"/>
  <c r="D13" i="4"/>
  <c r="D28" i="1"/>
  <c r="D14" i="4"/>
  <c r="D59" i="1"/>
  <c r="D18" i="4"/>
  <c r="D67" i="1"/>
  <c r="D19" i="4"/>
  <c r="D88" i="1"/>
  <c r="D21" i="4"/>
  <c r="D122" i="1"/>
  <c r="D24" i="4"/>
  <c r="D148" i="1"/>
  <c r="D26" i="4"/>
  <c r="D194" i="1"/>
  <c r="D31" i="4"/>
  <c r="D40" i="1"/>
  <c r="D16" i="4"/>
  <c r="D49" i="1"/>
  <c r="D17" i="4"/>
  <c r="D15" i="4" s="1"/>
  <c r="D176" i="1"/>
  <c r="D29" i="4"/>
  <c r="D184" i="1"/>
  <c r="D30" i="4"/>
  <c r="E25" i="4"/>
  <c r="E20" i="4"/>
  <c r="D27" i="4" l="1"/>
  <c r="D20" i="4" s="1"/>
  <c r="D32" i="4" s="1"/>
  <c r="C40" i="4" s="1"/>
  <c r="C200" i="1"/>
  <c r="C27" i="4"/>
  <c r="C20" i="4" s="1"/>
  <c r="C32" i="4" s="1"/>
  <c r="C39" i="4" s="1"/>
  <c r="E15" i="4"/>
  <c r="E32" i="4" s="1"/>
  <c r="C38" i="4" s="1"/>
  <c r="C37" i="4" s="1"/>
  <c r="C41" i="4" l="1"/>
</calcChain>
</file>

<file path=xl/sharedStrings.xml><?xml version="1.0" encoding="utf-8"?>
<sst xmlns="http://schemas.openxmlformats.org/spreadsheetml/2006/main" count="400" uniqueCount="303">
  <si>
    <t>OSNOVA PRO SAMOHODNOCENÍ PROGRAMU RESPONSIBLE CARE</t>
  </si>
  <si>
    <t xml:space="preserve">Vyplňte, prosím list dotazník. Žlutě vyplněná pole nevyplňovat, propočet probíhá automaticky </t>
  </si>
  <si>
    <t xml:space="preserve">ano </t>
  </si>
  <si>
    <t xml:space="preserve">ne </t>
  </si>
  <si>
    <t>netýká se</t>
  </si>
  <si>
    <t>1.</t>
  </si>
  <si>
    <t>Vedení společnosti věnuje dobrovolnému programu Responsible Care - Odpovědné podnikání v chemii (RC) soustavnou pozornost</t>
  </si>
  <si>
    <t>2.</t>
  </si>
  <si>
    <t>Politika společnosti v oblasti zdraví, bezpečnosti a životního prostředí</t>
  </si>
  <si>
    <t>3.</t>
  </si>
  <si>
    <t>Zajišťování požadavků</t>
  </si>
  <si>
    <t>3.1.</t>
  </si>
  <si>
    <t>Koordinátor a indikátory</t>
  </si>
  <si>
    <t>3.2.</t>
  </si>
  <si>
    <t>Organizace</t>
  </si>
  <si>
    <t>3.3.</t>
  </si>
  <si>
    <t>Znalost požadavků a důsledků odpovídajících účinným i připravovaným právních předpisů ČR a ES</t>
  </si>
  <si>
    <t>3.4.</t>
  </si>
  <si>
    <t>RC program vyžaduje, aby orientace a výsledky výzkumu a vývoje respektovaly hlediska bezpečnosti, ochrany zdraví a životního prostředí</t>
  </si>
  <si>
    <t>4.</t>
  </si>
  <si>
    <t>Plánování a realizace</t>
  </si>
  <si>
    <t>4.1.</t>
  </si>
  <si>
    <t>Péče o zaměstnance</t>
  </si>
  <si>
    <t>4.2.</t>
  </si>
  <si>
    <t>Využití vstupů</t>
  </si>
  <si>
    <t>4.3.</t>
  </si>
  <si>
    <t>Výroba</t>
  </si>
  <si>
    <t>4.4.</t>
  </si>
  <si>
    <t>Péče o výrobek</t>
  </si>
  <si>
    <t>4.5.</t>
  </si>
  <si>
    <t>Integrovaná péče o hmotný majetek</t>
  </si>
  <si>
    <t>4.6.</t>
  </si>
  <si>
    <t>Logistika</t>
  </si>
  <si>
    <t>4.7.</t>
  </si>
  <si>
    <t>Předcházení haváriím</t>
  </si>
  <si>
    <t>4.8.</t>
  </si>
  <si>
    <t>Předcházení znečištění vodních toků a moří plasty</t>
  </si>
  <si>
    <t>5.</t>
  </si>
  <si>
    <t>Zavádění a kontrola</t>
  </si>
  <si>
    <t>6.</t>
  </si>
  <si>
    <t>Monitoring Programu Responsible Care</t>
  </si>
  <si>
    <t>7.</t>
  </si>
  <si>
    <t>Kontrola řízení</t>
  </si>
  <si>
    <t>Celkem</t>
  </si>
  <si>
    <t>celkový počet otázek</t>
  </si>
  <si>
    <t>počet zodpovězených otázek</t>
  </si>
  <si>
    <t>počet odpovědí "netýká se"</t>
  </si>
  <si>
    <t>počet kladných odpovědí</t>
  </si>
  <si>
    <t>počet záporných odpovědí</t>
  </si>
  <si>
    <t>% kladných odpovědí</t>
  </si>
  <si>
    <t>1. Vedení společnosti věnuje dobrovolnému programu Responsible Care - Odpovědné podnikání v chemii (RC) soustavnou pozornost</t>
  </si>
  <si>
    <t>Otázka</t>
  </si>
  <si>
    <t>Ano</t>
  </si>
  <si>
    <t xml:space="preserve">Ne </t>
  </si>
  <si>
    <t xml:space="preserve">Netýká se </t>
  </si>
  <si>
    <t>Poznámky a náměty</t>
  </si>
  <si>
    <t>1.1.</t>
  </si>
  <si>
    <t>Zodpovědností za realizaci Programu je pověřen člen vrcholového vedení</t>
  </si>
  <si>
    <t>1.2.</t>
  </si>
  <si>
    <t>Vedení společnosti zdůrazňuje význam Programu a práva užívat logo uvnitř i vně společnosti</t>
  </si>
  <si>
    <t>1.3.</t>
  </si>
  <si>
    <t>Společnost se přihlásila k plnění principů Responsible Care</t>
  </si>
  <si>
    <t>1.4.</t>
  </si>
  <si>
    <t>Společnost získala právo používat logo Responsible Care</t>
  </si>
  <si>
    <t>1.5.</t>
  </si>
  <si>
    <t>Společnost oprávněná užívat logo RC je užívá při komerčních příležitostech</t>
  </si>
  <si>
    <t xml:space="preserve">Logo RC je součástí prezentací školy. </t>
  </si>
  <si>
    <t>1.6.</t>
  </si>
  <si>
    <t>Vedení společnosti (podporuje výměnu) výměňuje zkušenosti s podniky plnícími principy RC</t>
  </si>
  <si>
    <t>Zástupci školy pravidelně jednají s představiteli podniků, např. BorsodChem MCHZ, člen SCHP.</t>
  </si>
  <si>
    <t>1.7.</t>
  </si>
  <si>
    <t>Hodnocení výsledků plnění probíhá veřejně</t>
  </si>
  <si>
    <t>1.8.</t>
  </si>
  <si>
    <t>Vedení společnosti informuje o dosažených výsledcích veřejnou správu a příslušné státní orgány</t>
  </si>
  <si>
    <t xml:space="preserve">zřizovatele - Krajský úřad </t>
  </si>
  <si>
    <t>2. Politika společnosti v oblasti zdraví, bezpečnosti a životního prostředí</t>
  </si>
  <si>
    <t>2.1.</t>
  </si>
  <si>
    <t>Vedení společnosti zapojuje zaměstnance do formulace cílů Programu, postupných kroků k jejich splnění a jejich plnění</t>
  </si>
  <si>
    <t>2.2.</t>
  </si>
  <si>
    <t>Vedení společnosti stanoví střednědobé a dlouhodobé věcné cíle Programu v souladu s rozvojovou vizí společnosti</t>
  </si>
  <si>
    <t xml:space="preserve">2.3. </t>
  </si>
  <si>
    <t>Společnost zavedla systém řízení jakosti dle ISO 9000 nebo podle obdobných systémů</t>
  </si>
  <si>
    <t>2.4.</t>
  </si>
  <si>
    <t>Společnost má zavedený a certifikovaný systém řízení jakosti dle ISO 9000</t>
  </si>
  <si>
    <t>2.5.</t>
  </si>
  <si>
    <t>Společnost zavedla systém řízení  dle ISO 14000</t>
  </si>
  <si>
    <t>2.6.</t>
  </si>
  <si>
    <t>Společnost má zavedený a certifikovaný systém řízení dle ISO 14000</t>
  </si>
  <si>
    <t>2.7.</t>
  </si>
  <si>
    <t>Společnost zavedla systém řízení  dle OHSAS 18 000</t>
  </si>
  <si>
    <t>2.8.</t>
  </si>
  <si>
    <t>Společnost má zavedený a certifikovaný systém řízení dle OHSAS 18 000</t>
  </si>
  <si>
    <t>2.9.</t>
  </si>
  <si>
    <t>Společnost má zavedený a certifikovaný integrovaný systém řízení dle  ISO 9000, 14 000 a OHSAS</t>
  </si>
  <si>
    <t>2.10.</t>
  </si>
  <si>
    <t>Společnost je nositelem titulu "Bezpečný podnik"</t>
  </si>
  <si>
    <t>2.11.</t>
  </si>
  <si>
    <t>Společnost má politiku v oblasti HSE a informuje o ní</t>
  </si>
  <si>
    <t>3. Zajišťování požadavků</t>
  </si>
  <si>
    <t xml:space="preserve">3.1. Koordinátor a indikátory </t>
  </si>
  <si>
    <t>3.1.1.</t>
  </si>
  <si>
    <t>Ve společnosti působí koordinátor (nebo koordinační skupina) Programu. Je zkušený ve věcech týkajících se bezpečnosti, ochrany zdraví a životního prostředí a souvisejících činnostmi společnosti</t>
  </si>
  <si>
    <t>Mgr. Soňa Musilová, sona.musilova@spsch.eu</t>
  </si>
  <si>
    <t>3.1.2.</t>
  </si>
  <si>
    <t>Koordinátor pravidelně jedná s pověřeným členem vrcholového vedení, účastní se jednání o záležitostech spojených s Programem</t>
  </si>
  <si>
    <t>3.1.3.</t>
  </si>
  <si>
    <t>Koordinátor aktivně ovlivňuje plnění Programu jednotlivými podnikovými útvary; spolupracuje s útvary podniku na přípravě jejich dílčích záměrů v rámci Programu společnosti</t>
  </si>
  <si>
    <t>3.1.4.</t>
  </si>
  <si>
    <t>Koordinátor jedná  o plnění úkolů programu RC s veřejnoprávními úřady regionu</t>
  </si>
  <si>
    <t>3.1.5.</t>
  </si>
  <si>
    <t xml:space="preserve">Vyhodnocuje program RC a sledované indikátory </t>
  </si>
  <si>
    <t>3.2. Organizace</t>
  </si>
  <si>
    <t>3.2.1.</t>
  </si>
  <si>
    <t>Společnost má dokumentaci ochrany a ochrany zdraví a životního prostředí. Pravidelně ji přezkoumává a aktualizuje.</t>
  </si>
  <si>
    <t>3.2.2.</t>
  </si>
  <si>
    <t xml:space="preserve">Společnost své činnosti řídí uceleným souborem interních předpisů pro útvary a pracovníky, týkajících se bezpečnosti, ochrany zdraví a životního prostředí. </t>
  </si>
  <si>
    <t>3.2.3.</t>
  </si>
  <si>
    <t xml:space="preserve">Soubor interních předpisů respektuje standadry řízení kvality a bezpečnosti,  ochrany zdraví a životního prostředí. </t>
  </si>
  <si>
    <t>3.2.4.</t>
  </si>
  <si>
    <t>Soubor interních předpisů je dostupný všem zaměstnancům</t>
  </si>
  <si>
    <t>3.3. Znalost požadavků a důsledků odpovídajících účinným i připravovaným právním předpisům ČR a ES</t>
  </si>
  <si>
    <t>3.3.1.</t>
  </si>
  <si>
    <t>Společnost sleduje vývoj v oblasti právních předpisů týkajících se chemického průmyslu</t>
  </si>
  <si>
    <t>3.3.2.</t>
  </si>
  <si>
    <t>Vedení společnosti pověřilo útvar/pracovníka odpovědného evidencí předpisů ES  týkajících se bezpečnosti, ochrany zdraví a životního prostředí a hodnocením míry jejich souladu s platnou legislativou ČR</t>
  </si>
  <si>
    <t>Mgr. Daniel Kuliha, koordinátor BOZP, daniel.kuliha@spsch.eu</t>
  </si>
  <si>
    <t>3.3.3.</t>
  </si>
  <si>
    <t>Společnost se aktivně podílí na připravě nové legislativy na úrovni národní</t>
  </si>
  <si>
    <t>tvorba RVP, člen SPŠ ČR</t>
  </si>
  <si>
    <t>Společnost se aktivně podílí na připravě nové legislativy na úrovni evropské</t>
  </si>
  <si>
    <t>3.3.4.</t>
  </si>
  <si>
    <r>
      <rPr>
        <b/>
        <sz val="10"/>
        <rFont val="Times New Roman"/>
        <family val="1"/>
        <charset val="238"/>
      </rPr>
      <t>Společnost spolupracuje s orgány</t>
    </r>
    <r>
      <rPr>
        <b/>
        <sz val="10"/>
        <rFont val="Times New Roman"/>
        <family val="1"/>
        <charset val="238"/>
      </rPr>
      <t xml:space="preserve"> na vyhodncování dopadů právních předpisů na průmyslové podniky a životní prostředí </t>
    </r>
  </si>
  <si>
    <t>3.4. RC program vyžaduje, aby orientace a výsledky výzkumu a vývoje respektovaly hlediska bezpečnosti, ochrany zdraví a životního prostředí</t>
  </si>
  <si>
    <t>3.4.1.</t>
  </si>
  <si>
    <t>Společnost orientuje svůj rozvoj na nové výrobky šetrné vůči zdraví a životnímu prostředí a aby výrobní postupy byly v souladu s požadavky na integrovanou prevenci omezování znečištění a provozní spolehlivost</t>
  </si>
  <si>
    <t>3.4.2.</t>
  </si>
  <si>
    <t>Společnost spolupracuje na projektech týkajících se výzkumu a vývoje v oblasti ochrany zdraví a životního prostředí</t>
  </si>
  <si>
    <t>zapojení do Projektu Ukliďme svět a do programu Škola podporující zdraví</t>
  </si>
  <si>
    <t>3.4.3.</t>
  </si>
  <si>
    <t xml:space="preserve">Společnost využívá dokumentované  postupy   </t>
  </si>
  <si>
    <t>4. Plánování a realiazac</t>
  </si>
  <si>
    <t>Společnost si stanovuje konkrétní úkoly v následujících oblastech s důrazem na prevenci krizových situací a průběžně vyhodnocuje jejich plnění</t>
  </si>
  <si>
    <r>
      <t>4.1.</t>
    </r>
    <r>
      <rPr>
        <b/>
        <sz val="7"/>
        <rFont val="Times New Roman"/>
        <family val="1"/>
        <charset val="238"/>
      </rPr>
      <t xml:space="preserve">   </t>
    </r>
    <r>
      <rPr>
        <b/>
        <sz val="12"/>
        <rFont val="Times New Roman"/>
        <family val="1"/>
        <charset val="238"/>
      </rPr>
      <t>Péče o zaměstnance</t>
    </r>
  </si>
  <si>
    <t>4.1.1.</t>
  </si>
  <si>
    <t>Společnost  provádí identifikaci a oceňování rizika, včetně možných nebezpečí pro zdraví lidí a životního prostředí</t>
  </si>
  <si>
    <t>4.1.2.</t>
  </si>
  <si>
    <t>Společnost má k dispozici analýzy rizika  zařízení a procesů, které svojí povahou  mohou, v případě provozní poruch, vyvolat vážné ohrožení zdraví a životního prostředí</t>
  </si>
  <si>
    <t>4.1.3.</t>
  </si>
  <si>
    <t xml:space="preserve">Společnost stanoví systém řízení bezpečnosti a na něj navazující organizační a technická opatření snižujících riziko na únosnou úroveň. </t>
  </si>
  <si>
    <t>4.1.4.</t>
  </si>
  <si>
    <t xml:space="preserve">Ve společnosti se systematicky pravidelnými prohlídkami zjišťují nedostatky, příčiny a místa vzniku možných závad s nepříznivými důsledky pro zdraví lidí a životní prostředí. Výsledky prohlídek se evidují, archivují, hodnotí, jsou s nimi seznámeni odpovědní pracovníci. Vedení společnosti dostává o nálezech prohlídek a o plnění uložených opatřeních souborné zprávy    </t>
  </si>
  <si>
    <t>4.1.5.</t>
  </si>
  <si>
    <t>Společnost pečuje o zdraví zaměstnanců</t>
  </si>
  <si>
    <t>4.1.6.</t>
  </si>
  <si>
    <t>Společnost zajišťuje zaměstnancům lékařský dohled</t>
  </si>
  <si>
    <t>4.1.7.</t>
  </si>
  <si>
    <t>Společnost zajišťuje prevenci nemocí z povolání</t>
  </si>
  <si>
    <t>4.1.8.</t>
  </si>
  <si>
    <t>Společnost zajišťuje školení a výcvik v oblasti bezpečnosti, ochrany zdraví a životního prostředí</t>
  </si>
  <si>
    <t>4.1.9.</t>
  </si>
  <si>
    <t>Společnost podmiňuje vstup nových zaměstnanců, včetně pracovníků externích firem, do podniku osvědčením absolvování tzv. vstupního školení (o možných rizicích, o způsobech ochrany, o havarijní signalizaci apod.)</t>
  </si>
  <si>
    <t>4.1.10.</t>
  </si>
  <si>
    <t>Společnost organizuje školení a výcvik firmám a jednotlivým externím pracovníkům působícím dočasně na jejím území</t>
  </si>
  <si>
    <t>4.1.11.</t>
  </si>
  <si>
    <t>Společnost ustanovení o proškolení zahrnuje do smluvních podmínek s externí firmou.</t>
  </si>
  <si>
    <t>4.1.12.</t>
  </si>
  <si>
    <t>Společnost přijala vhodná techncká a organizační opatření k omezování počtu rizikových pracovišť</t>
  </si>
  <si>
    <t>4.1.13.</t>
  </si>
  <si>
    <t>Společnost provádí analýzu úrazů a přijímá opatření k minimalizaci úrazů</t>
  </si>
  <si>
    <r>
      <t>4.2.</t>
    </r>
    <r>
      <rPr>
        <b/>
        <sz val="7"/>
        <rFont val="Times New Roman"/>
        <family val="1"/>
        <charset val="238"/>
      </rPr>
      <t xml:space="preserve">   </t>
    </r>
    <r>
      <rPr>
        <b/>
        <sz val="12"/>
        <rFont val="Times New Roman"/>
        <family val="1"/>
        <charset val="238"/>
      </rPr>
      <t>Využití vstupů</t>
    </r>
  </si>
  <si>
    <t>4.2.1.</t>
  </si>
  <si>
    <t>Společnost efektivně využívá materiálové a energetické vstupy a tím omezuje negativní vlivy na zdraví lidí a životní prostředí</t>
  </si>
  <si>
    <t>4.2.2.</t>
  </si>
  <si>
    <t>Společnost minimalizuje množství vznikajících odpadů, při využití, popřípadě zneškodnění postupuje v souladu s právními předpisy a rozhodnutími</t>
  </si>
  <si>
    <t>4.2.3.</t>
  </si>
  <si>
    <t>Společnost trvale eviduje a hodnotí spotřebu a ztráty paliv a energie ve zdrojích, rozvodech a spotřebičích. Zlepšuje měření  dodávek a spotřeb paliv a energie pro jednotlivé soubory zařízení a objekty společnosti</t>
  </si>
  <si>
    <t>pravidelné hlášení ISPOP</t>
  </si>
  <si>
    <t>4.2.4.</t>
  </si>
  <si>
    <t>Společnost využívá výsledků energetického auditu</t>
  </si>
  <si>
    <t>4.2.5.</t>
  </si>
  <si>
    <t>Sleduje možnost využití obnovitelných zdrojů energií a odpadního tepla. Má zpracovaný soubor zásad a opatření na účelné využití druhotných zdrojů paliv a  energie.</t>
  </si>
  <si>
    <t>4.2.6.</t>
  </si>
  <si>
    <t>Společnost motivuje zaměstnance společnosti ke snižování materiálové a energetické náročnosti a pro zavádění “čistších” postupů</t>
  </si>
  <si>
    <t>4.2.7.</t>
  </si>
  <si>
    <t>Společnost má pracovníka odpovědného za koordinaci přípravy a realizace racionalizačních opatření, který spolupracuje s pracovníkem odpovědným za plnění programu RC</t>
  </si>
  <si>
    <t>4.2.8.</t>
  </si>
  <si>
    <t>Ve společnosti se třídí odpad</t>
  </si>
  <si>
    <r>
      <t>4.3.</t>
    </r>
    <r>
      <rPr>
        <b/>
        <sz val="7"/>
        <rFont val="Times New Roman"/>
        <family val="1"/>
        <charset val="238"/>
      </rPr>
      <t xml:space="preserve">   </t>
    </r>
    <r>
      <rPr>
        <b/>
        <sz val="12"/>
        <rFont val="Times New Roman"/>
        <family val="1"/>
        <charset val="238"/>
      </rPr>
      <t>Výroba</t>
    </r>
  </si>
  <si>
    <t>4.3.1.</t>
  </si>
  <si>
    <t>Výroba je provozována v souladu s platným integrovaným povolením</t>
  </si>
  <si>
    <t>4.3.2.</t>
  </si>
  <si>
    <t>Společnost sleduje vývoj referenčních dokumentů o nejlepších dostupných technikách (BREF) a aktivně se podílí na jejich aktualizaci</t>
  </si>
  <si>
    <t>4.3.3.</t>
  </si>
  <si>
    <t>Důsledky možných emisí do vod, ovzduší a odpadů se zvažují komplexně</t>
  </si>
  <si>
    <r>
      <t>4.4.</t>
    </r>
    <r>
      <rPr>
        <b/>
        <sz val="7"/>
        <rFont val="Times New Roman"/>
        <family val="1"/>
        <charset val="238"/>
      </rPr>
      <t xml:space="preserve">   </t>
    </r>
    <r>
      <rPr>
        <b/>
        <sz val="12"/>
        <rFont val="Times New Roman"/>
        <family val="1"/>
        <charset val="238"/>
      </rPr>
      <t>Péče o výrobek</t>
    </r>
  </si>
  <si>
    <t>4.4.1.</t>
  </si>
  <si>
    <t>Společnost se zabývá  dohledem nad celou dráhou výrobku v rámci Product Stewardship – Odpovědná péče o výrobek</t>
  </si>
  <si>
    <t>4.4.2.</t>
  </si>
  <si>
    <r>
      <t>Společnost má a dodržuje interní pokyny pro nakládání s výrobkem před jeho nabídnutím trhu</t>
    </r>
    <r>
      <rPr>
        <b/>
        <strike/>
        <sz val="10"/>
        <rFont val="Times New Roman"/>
        <family val="1"/>
        <charset val="238"/>
      </rPr>
      <t>.</t>
    </r>
  </si>
  <si>
    <t>4.4.3.</t>
  </si>
  <si>
    <t xml:space="preserve"> Společnost plně respektuje novou chemickou legislativu REACH.</t>
  </si>
  <si>
    <t>Zákon č. 350/2011 Sb., o chemických látkách a chemických směsích, Zákon č. 258/2000 Sb., o ochraně veřejného zdraví</t>
  </si>
  <si>
    <t>4.4.4.</t>
  </si>
  <si>
    <t>Společnost trvale sleduje informace o působení svých a podobných výrobků na zdraví a životní prostředí při jejich užití a po jejich skončení životnosti</t>
  </si>
  <si>
    <t>4.4.5.</t>
  </si>
  <si>
    <t>Společnost je připravena stáhnout z trhu výrobek, u něhož ověřené údaje prokáží škodlivost v některé fázi jeho životního cyklu, přesahující významně jeho užitnou hodnotu</t>
  </si>
  <si>
    <t>4.4.6.</t>
  </si>
  <si>
    <t>Společnost vybírá a používá obaly pro své výrobky s ohledem na jejich bezpečnost a následné možnosti zneškodnění</t>
  </si>
  <si>
    <t>4.4.7.</t>
  </si>
  <si>
    <t>Společnost poskytuje svým zákazníkům informace a poradenskou činnost o svých výrobcích a obalech, pokyny pro nakládání s nimi způsobem šetrným pro zdraví lidí a životní prostředí, a o možném vedlejším účinku při jejich nesprávném použití</t>
  </si>
  <si>
    <t>4.4.8.</t>
  </si>
  <si>
    <t>Společnost poskytuje zákazníkům komplexní informace ozpůsobech bezpečného zneškodnění svého výrobku a obalu způsobem šetrným vůči zdraví a životnímu prostředí .</t>
  </si>
  <si>
    <t>4.5. Integrovaná péče o hmotný majetek</t>
  </si>
  <si>
    <t>4.5.1.</t>
  </si>
  <si>
    <t>Společnost při přípravě nové investice, nebo při změně  technologie a zařízení zajistí interní  posouzení vlivu na ŽP, ochranu zdraví a bezpečnosti práce.</t>
  </si>
  <si>
    <t>4.5.2.</t>
  </si>
  <si>
    <t>Společnost při přípravě a realizaci investičních programů volí řešení šetrné vůči životnímu prostředí, využívá nejlepší dostupné techniky (BAT) a Best practis</t>
  </si>
  <si>
    <t>4.5.3.</t>
  </si>
  <si>
    <t>Rozbory a údaje, o něž se opírá konečné rozhodnutí o volbě investiční varianty, jsou písemně zaznamenány a archivují se</t>
  </si>
  <si>
    <t>4.5.4.</t>
  </si>
  <si>
    <t>Společnost má vypracovaný systém účinné preventivní údržby vybraných rizikových zařízení, strojů a aparátů</t>
  </si>
  <si>
    <t>4.5.5.</t>
  </si>
  <si>
    <t>Záznamy o dílčích pracovních úkonech, o zjištěných závadách a další praktické i teoretické poznatky slouží k doplnění nebo k účelným změnám řídícího dokumentu pro preventivní údržbu</t>
  </si>
  <si>
    <t>4.6. Logistika</t>
  </si>
  <si>
    <t>4.6.1.</t>
  </si>
  <si>
    <t>Společnost soustavně zvyšuje spolehlivost přepravy a přispívá k omezování nepříznivých důsledků přepravy na zdraví lidí a životní prostředí;// využívá hodnotící dotazník SQAS</t>
  </si>
  <si>
    <t>4.6.2.</t>
  </si>
  <si>
    <t>Společnost má zajištěn výkon funkce “bezpečnostního poradce” pro nakládku, vykládku a přepravu; stanovila jeho úkoly. Jeho návrhy na zlepšení spolehlivosti projednává vedení společnosti a vede o něm záznamy.</t>
  </si>
  <si>
    <t>4.6.3.</t>
  </si>
  <si>
    <t>Společnost se zapojuje do dobrovolného transportní informační nehodový systém (TRINS), který SCHP ČR zabezpečuje od roku 1996 v součinnosti s MV ČR</t>
  </si>
  <si>
    <t>4.6.4.</t>
  </si>
  <si>
    <t>Společnost eviduje nehody během mimopodnikové přepravy svých výrobků a vyvozuje z údajů rozhodnutí o nápravných opatřeních, která realizuje</t>
  </si>
  <si>
    <t>4.6.5.</t>
  </si>
  <si>
    <t>Společnost má zajištěno, že pracovníci účastnící se nakládky, vykládky a vybavující náležitosti pro přepravu se pravidelně školí a účastní se praktických cvičení</t>
  </si>
  <si>
    <t>4.6.6.</t>
  </si>
  <si>
    <t>Společnost využívá dodavatelů logistických služeb s hodnocením SQAS</t>
  </si>
  <si>
    <t>4.6.7.</t>
  </si>
  <si>
    <t>Distribuční  společnost absolvovala nezávislé hodnocení svých logistických činností v rámci systému SQAS</t>
  </si>
  <si>
    <t>4.6.8.</t>
  </si>
  <si>
    <t>Společnost vyžaduje jednotný evropský atest o vyčištění cisterny nebo kontejneru ECD</t>
  </si>
  <si>
    <t>4.6.9.</t>
  </si>
  <si>
    <t>Společnost plní ustavení o  skladování chemických látek a přípravků a soustavně zvyšuje spolehlivost skaldování</t>
  </si>
  <si>
    <t>4.6.10.</t>
  </si>
  <si>
    <t>Společnost sklady pravidelně prověřuje z hlediska jejich fyzického stavu i skladovaných medií. Výsledky prověrek se ve společnosti evidují a analyzují</t>
  </si>
  <si>
    <t>4.6.11.</t>
  </si>
  <si>
    <t>Společnost uplatňuje stejné principy a požadavky na pronajaté skladovací prostory jako na vlastní</t>
  </si>
  <si>
    <t>4.7. Předcházení haváriím</t>
  </si>
  <si>
    <t>4.7.1.</t>
  </si>
  <si>
    <t>Společnost soustavně snižuje riziko možné havárie (nejen závažné), čelí jejím případným důsledkům a podává o ní včasné objektivní informace</t>
  </si>
  <si>
    <t>4.7.2.</t>
  </si>
  <si>
    <t>Společnost eviduje a vyhodnocuje takzvané „skoro nehody“  a přijímá příslušná opatření</t>
  </si>
  <si>
    <t>4.7.3.</t>
  </si>
  <si>
    <t>Složky ostrahy území a majetku společnosti znají rizikovost zařízení a zásob nebezpečných látek a snižují možnost záměrného narušení v rámci fyzické ochrany</t>
  </si>
  <si>
    <t>4.7.4.</t>
  </si>
  <si>
    <t>Společnost procvičuje a prověřuje připravenost pro případ havárie</t>
  </si>
  <si>
    <t>4.7.5.</t>
  </si>
  <si>
    <t>Společnost poskytuje informace a zkušenosti z řešení havarijních stavů k využití ostatním společnostem plnícím principy RC</t>
  </si>
  <si>
    <t>4.8.    Předcházení znečištění vodních toků a moří plasty</t>
  </si>
  <si>
    <t>4.8.1.</t>
  </si>
  <si>
    <t xml:space="preserve">Společnost je zapojená do spolupráce veřejného a soukromého sektoru zaměřené na prevenci znečišťování </t>
  </si>
  <si>
    <t>spolupráce s OZO Ostrava, ČSOP</t>
  </si>
  <si>
    <t>4.8.2.</t>
  </si>
  <si>
    <t xml:space="preserve">Společnost spolupracuje s akademickými a výzkumnými subjekty s cílem lépe porozumět a předcházet znečišťování </t>
  </si>
  <si>
    <t xml:space="preserve">spolupráce s KBE PřF OU, PřF UK </t>
  </si>
  <si>
    <t>4.8.3.</t>
  </si>
  <si>
    <t>Společnost podporuje a propaguje vědecky podložené principy a prosazuje existující zákony směřující k zamezení znečišťování vodních toků a moří plasty</t>
  </si>
  <si>
    <t>4.8.4.</t>
  </si>
  <si>
    <t>Společnost napomáhá šíření znalostí týkajících se ekologicky účinného odpadového hospodářství s důrazem na oblasti se zvýšenou možností znečištění vodních toků a moří</t>
  </si>
  <si>
    <t>standardní náplň výuky, zahrnuto v ŠVP</t>
  </si>
  <si>
    <t>4.8.5.</t>
  </si>
  <si>
    <t xml:space="preserve">Společnost využívá možností zvyšování opětovného materiálové a energetické využití plastů  </t>
  </si>
  <si>
    <t>4.8.6.</t>
  </si>
  <si>
    <t>Společnost dohlíží na přepravu a distribuci plastových pelet a produktů k zákazníkům s cílem předcházet jejich ztrátám a vyzývá a podporuje v této snaze i své partnery.</t>
  </si>
  <si>
    <t>5. Zavádění a kontrola</t>
  </si>
  <si>
    <t>5.1.</t>
  </si>
  <si>
    <t>Zavádění a kontrola plnění Programu ve společnosti probíhají se zodpovědností vedoucích jednotlivých útvarů společností v úzké součinnosti se zaměstnanci</t>
  </si>
  <si>
    <t>5.2.</t>
  </si>
  <si>
    <t>Kontrola je zaměřena na plnění konkrétních úkolů a využití námětů podaných zaměstnanci popřípadě veřejností</t>
  </si>
  <si>
    <t>6. Monitoring Programu Responsible Care</t>
  </si>
  <si>
    <t>6.1.</t>
  </si>
  <si>
    <t xml:space="preserve">Společnost poskytuje informace o vlivu na zdraví, bezpečnost a životní prostředí </t>
  </si>
  <si>
    <t>6.2.</t>
  </si>
  <si>
    <t>Společnost vydává buď zprávy o společenské odpovědnosti společnosti, samostatné zprávy věnované cílům v oblasti bezpečnosti, zdraví lidí a životního prostředí, nebo jsou takové údaje obsahem samostatné stati výroční zprávy o hospodářských výsledcích společnosti. Zpráva se zabývá i zdravotními a environmentálními důsledky uvádění výrobků společnosti na trh.</t>
  </si>
  <si>
    <t>6.3.</t>
  </si>
  <si>
    <t>Monitoring probíhá v pravidelných intervalech na pracovních poradách</t>
  </si>
  <si>
    <t>7. Kontrola řízení</t>
  </si>
  <si>
    <t>7.1.</t>
  </si>
  <si>
    <t xml:space="preserve"> Realizace programu RC se opírá o výsledky dialogu se všemi dotčenými partnery.</t>
  </si>
  <si>
    <t>7.2.</t>
  </si>
  <si>
    <t>Společnost udržuje pravidelný kontakt s mimopodnikovými partnery - s úřady, s občany, s představiteli spolků a iniciativních zájmových skupin, se zákazníky a s dodavateli i se sdělovacími prostředky</t>
  </si>
  <si>
    <t>7.3.</t>
  </si>
  <si>
    <t>Organizuje Dny otevřených dveří</t>
  </si>
  <si>
    <t>7.4.</t>
  </si>
  <si>
    <t xml:space="preserve">Společnost využívá podněty partnerů k úpravám záměrů programu RC a tempa jejich realizace </t>
  </si>
  <si>
    <t>7.5.</t>
  </si>
  <si>
    <t>Společnost poskytuje zaměstnancům nad rámec výroční zprávy další informace o chování a záměrech společnosti v oblasti bezpečnosti, ochrany zdraví a životního prostředí, např. na výrobních poradách, v podnikovém časopisu, v příležitostných letácích, na schůzích odborové organizace</t>
  </si>
  <si>
    <t>%</t>
  </si>
  <si>
    <t>Ing. Radim Vajda, MBA, ředitel, radim.vajda@spsch.eu</t>
  </si>
  <si>
    <t>zapojení do programu P-TECH</t>
  </si>
  <si>
    <t>prostřednictvím provozních porad</t>
  </si>
  <si>
    <t>plnění Strategie školy předkládané zřizovateli</t>
  </si>
  <si>
    <t>Projednání na poradách vedení a poradách zaměstnanců.</t>
  </si>
  <si>
    <t xml:space="preserve">Bylo zavedeno elektronické zabezpečení skladu chemikálií a laboratoří.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</si>
</sst>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4"/>
      <color indexed="10"/>
      <name val="Times New Roman"/>
      <family val="1"/>
      <charset val="238"/>
    </font>
    <font>
      <b/>
      <u/>
      <sz val="12"/>
      <color indexed="17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color indexed="17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238"/>
    </font>
    <font>
      <sz val="10"/>
      <color indexed="17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rgb="FF0070C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justify" readingOrder="1"/>
    </xf>
    <xf numFmtId="0" fontId="5" fillId="0" borderId="1" xfId="0" applyFont="1" applyBorder="1" applyAlignment="1">
      <alignment horizontal="justify" readingOrder="1"/>
    </xf>
    <xf numFmtId="0" fontId="2" fillId="0" borderId="0" xfId="0" applyFont="1" applyAlignment="1">
      <alignment horizontal="justify" readingOrder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justify" readingOrder="1"/>
    </xf>
    <xf numFmtId="0" fontId="9" fillId="0" borderId="0" xfId="0" applyFont="1"/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left" vertical="top"/>
    </xf>
    <xf numFmtId="0" fontId="13" fillId="0" borderId="0" xfId="0" applyFont="1"/>
    <xf numFmtId="0" fontId="11" fillId="0" borderId="3" xfId="0" applyFont="1" applyBorder="1" applyAlignment="1">
      <alignment horizontal="left" vertical="top"/>
    </xf>
    <xf numFmtId="0" fontId="11" fillId="0" borderId="3" xfId="0" applyFont="1" applyBorder="1"/>
    <xf numFmtId="0" fontId="11" fillId="0" borderId="3" xfId="0" applyFont="1" applyBorder="1" applyAlignment="1">
      <alignment vertical="top"/>
    </xf>
    <xf numFmtId="0" fontId="5" fillId="0" borderId="4" xfId="0" applyFont="1" applyBorder="1" applyAlignment="1">
      <alignment horizontal="justify" vertical="top" wrapText="1"/>
    </xf>
    <xf numFmtId="0" fontId="11" fillId="0" borderId="5" xfId="0" applyFont="1" applyBorder="1" applyAlignment="1">
      <alignment vertical="top"/>
    </xf>
    <xf numFmtId="0" fontId="7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justify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vertical="top"/>
    </xf>
    <xf numFmtId="0" fontId="10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 vertical="top" wrapText="1"/>
    </xf>
    <xf numFmtId="0" fontId="11" fillId="0" borderId="0" xfId="0" applyFont="1"/>
    <xf numFmtId="0" fontId="19" fillId="0" borderId="0" xfId="0" applyFont="1"/>
    <xf numFmtId="0" fontId="5" fillId="0" borderId="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/>
    <xf numFmtId="0" fontId="10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justify" vertical="top" wrapText="1"/>
    </xf>
    <xf numFmtId="0" fontId="11" fillId="0" borderId="10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21" fillId="0" borderId="12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justify" vertical="top"/>
    </xf>
    <xf numFmtId="0" fontId="18" fillId="0" borderId="10" xfId="0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8" fillId="0" borderId="10" xfId="0" applyFont="1" applyBorder="1" applyAlignment="1">
      <alignment horizontal="justify" vertical="top"/>
    </xf>
    <xf numFmtId="0" fontId="18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justify" vertical="top"/>
    </xf>
    <xf numFmtId="0" fontId="13" fillId="0" borderId="0" xfId="0" applyFont="1" applyAlignment="1">
      <alignment vertical="top"/>
    </xf>
    <xf numFmtId="0" fontId="19" fillId="0" borderId="0" xfId="0" applyFont="1" applyAlignment="1">
      <alignment vertical="top"/>
    </xf>
    <xf numFmtId="9" fontId="11" fillId="0" borderId="0" xfId="1" applyFont="1" applyAlignment="1">
      <alignment vertical="top"/>
    </xf>
    <xf numFmtId="0" fontId="18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justify" vertical="top"/>
    </xf>
    <xf numFmtId="0" fontId="1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0" fillId="3" borderId="0" xfId="0" applyFill="1"/>
    <xf numFmtId="0" fontId="7" fillId="3" borderId="1" xfId="0" applyFont="1" applyFill="1" applyBorder="1"/>
    <xf numFmtId="0" fontId="11" fillId="3" borderId="15" xfId="0" applyFont="1" applyFill="1" applyBorder="1"/>
    <xf numFmtId="0" fontId="11" fillId="3" borderId="16" xfId="0" applyFont="1" applyFill="1" applyBorder="1"/>
    <xf numFmtId="0" fontId="0" fillId="3" borderId="16" xfId="0" applyFill="1" applyBorder="1"/>
    <xf numFmtId="0" fontId="0" fillId="3" borderId="17" xfId="0" applyFill="1" applyBorder="1"/>
    <xf numFmtId="164" fontId="17" fillId="3" borderId="18" xfId="0" applyNumberFormat="1" applyFont="1" applyFill="1" applyBorder="1"/>
    <xf numFmtId="0" fontId="11" fillId="3" borderId="7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0" fontId="11" fillId="3" borderId="20" xfId="0" applyFont="1" applyFill="1" applyBorder="1" applyAlignment="1">
      <alignment vertical="top"/>
    </xf>
    <xf numFmtId="0" fontId="11" fillId="3" borderId="21" xfId="0" applyFont="1" applyFill="1" applyBorder="1" applyAlignment="1">
      <alignment vertical="top"/>
    </xf>
    <xf numFmtId="0" fontId="7" fillId="3" borderId="21" xfId="0" applyFont="1" applyFill="1" applyBorder="1" applyAlignment="1">
      <alignment horizontal="center" vertical="top"/>
    </xf>
    <xf numFmtId="0" fontId="11" fillId="3" borderId="22" xfId="0" applyFont="1" applyFill="1" applyBorder="1" applyAlignment="1">
      <alignment horizontal="left" vertical="top"/>
    </xf>
    <xf numFmtId="0" fontId="11" fillId="3" borderId="7" xfId="0" applyFont="1" applyFill="1" applyBorder="1" applyAlignment="1">
      <alignment vertical="top"/>
    </xf>
    <xf numFmtId="0" fontId="11" fillId="3" borderId="19" xfId="0" applyFont="1" applyFill="1" applyBorder="1" applyAlignment="1">
      <alignment vertical="top"/>
    </xf>
    <xf numFmtId="0" fontId="7" fillId="3" borderId="19" xfId="0" applyFont="1" applyFill="1" applyBorder="1" applyAlignment="1">
      <alignment horizontal="center" vertical="top"/>
    </xf>
    <xf numFmtId="0" fontId="11" fillId="3" borderId="17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horizontal="justify" vertical="top"/>
    </xf>
    <xf numFmtId="0" fontId="1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top"/>
    </xf>
    <xf numFmtId="0" fontId="11" fillId="3" borderId="0" xfId="0" applyFont="1" applyFill="1"/>
    <xf numFmtId="14" fontId="10" fillId="0" borderId="11" xfId="0" applyNumberFormat="1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25" fillId="0" borderId="0" xfId="0" applyFont="1" applyAlignment="1">
      <alignment vertical="center"/>
    </xf>
    <xf numFmtId="0" fontId="7" fillId="0" borderId="3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10" fillId="0" borderId="10" xfId="0" applyFont="1" applyBorder="1" applyAlignment="1">
      <alignment vertical="center" wrapText="1"/>
    </xf>
    <xf numFmtId="0" fontId="10" fillId="0" borderId="21" xfId="0" applyFont="1" applyBorder="1" applyAlignment="1">
      <alignment vertical="top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justify" readingOrder="1"/>
    </xf>
    <xf numFmtId="0" fontId="5" fillId="4" borderId="0" xfId="0" applyFont="1" applyFill="1" applyAlignment="1">
      <alignment horizontal="left"/>
    </xf>
    <xf numFmtId="0" fontId="2" fillId="4" borderId="0" xfId="0" applyFont="1" applyFill="1" applyAlignment="1">
      <alignment horizontal="justify" readingOrder="1"/>
    </xf>
    <xf numFmtId="0" fontId="11" fillId="0" borderId="10" xfId="0" applyFont="1" applyBorder="1" applyAlignment="1">
      <alignment horizontal="center" vertical="top"/>
    </xf>
    <xf numFmtId="0" fontId="5" fillId="4" borderId="0" xfId="0" applyFont="1" applyFill="1" applyAlignment="1">
      <alignment vertical="center"/>
    </xf>
    <xf numFmtId="0" fontId="10" fillId="4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10" xfId="0" applyFont="1" applyBorder="1" applyAlignment="1">
      <alignment vertical="top"/>
    </xf>
    <xf numFmtId="0" fontId="10" fillId="0" borderId="24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 wrapText="1"/>
    </xf>
    <xf numFmtId="0" fontId="7" fillId="4" borderId="9" xfId="0" applyFont="1" applyFill="1" applyBorder="1" applyAlignment="1">
      <alignment vertical="top"/>
    </xf>
    <xf numFmtId="0" fontId="5" fillId="4" borderId="10" xfId="0" applyFont="1" applyFill="1" applyBorder="1" applyAlignment="1">
      <alignment horizontal="center" vertical="top" wrapText="1"/>
    </xf>
    <xf numFmtId="0" fontId="26" fillId="0" borderId="11" xfId="0" applyFont="1" applyBorder="1" applyAlignment="1">
      <alignment horizontal="left" vertical="top" wrapText="1"/>
    </xf>
    <xf numFmtId="0" fontId="11" fillId="4" borderId="0" xfId="0" applyFont="1" applyFill="1" applyAlignment="1">
      <alignment vertical="top"/>
    </xf>
    <xf numFmtId="0" fontId="10" fillId="4" borderId="11" xfId="0" applyFont="1" applyFill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10" fillId="4" borderId="10" xfId="0" applyFont="1" applyFill="1" applyBorder="1" applyAlignment="1">
      <alignment horizontal="justify"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1" fillId="3" borderId="0" xfId="0" applyFont="1" applyFill="1"/>
    <xf numFmtId="0" fontId="23" fillId="3" borderId="0" xfId="0" applyFont="1" applyFill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5" fillId="0" borderId="0" xfId="0" applyFont="1" applyAlignment="1">
      <alignment horizontal="justify" vertical="top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27" fillId="0" borderId="11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95250</xdr:rowOff>
    </xdr:from>
    <xdr:to>
      <xdr:col>1</xdr:col>
      <xdr:colOff>1333500</xdr:colOff>
      <xdr:row>8</xdr:row>
      <xdr:rowOff>38100</xdr:rowOff>
    </xdr:to>
    <xdr:pic>
      <xdr:nvPicPr>
        <xdr:cNvPr id="2296" name="Picture 18" descr="schp">
          <a:extLst>
            <a:ext uri="{FF2B5EF4-FFF2-40B4-BE49-F238E27FC236}">
              <a16:creationId xmlns:a16="http://schemas.microsoft.com/office/drawing/2014/main" id="{3A80A699-CD24-2EC5-7476-E3C865E40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5300"/>
          <a:ext cx="1219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5</xdr:row>
      <xdr:rowOff>104775</xdr:rowOff>
    </xdr:from>
    <xdr:to>
      <xdr:col>4</xdr:col>
      <xdr:colOff>552450</xdr:colOff>
      <xdr:row>10</xdr:row>
      <xdr:rowOff>0</xdr:rowOff>
    </xdr:to>
    <xdr:sp macro="" textlink="">
      <xdr:nvSpPr>
        <xdr:cNvPr id="2297" name="Text Box 36">
          <a:extLst>
            <a:ext uri="{FF2B5EF4-FFF2-40B4-BE49-F238E27FC236}">
              <a16:creationId xmlns:a16="http://schemas.microsoft.com/office/drawing/2014/main" id="{36CEA25A-7A88-E274-BE5B-8C52E9ACE0ED}"/>
            </a:ext>
          </a:extLst>
        </xdr:cNvPr>
        <xdr:cNvSpPr txBox="1">
          <a:spLocks noChangeArrowheads="1"/>
        </xdr:cNvSpPr>
      </xdr:nvSpPr>
      <xdr:spPr bwMode="auto">
        <a:xfrm>
          <a:off x="7191375" y="1104900"/>
          <a:ext cx="113347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4705350</xdr:colOff>
      <xdr:row>0</xdr:row>
      <xdr:rowOff>38100</xdr:rowOff>
    </xdr:from>
    <xdr:to>
      <xdr:col>3</xdr:col>
      <xdr:colOff>123825</xdr:colOff>
      <xdr:row>9</xdr:row>
      <xdr:rowOff>9525</xdr:rowOff>
    </xdr:to>
    <xdr:pic>
      <xdr:nvPicPr>
        <xdr:cNvPr id="2298" name="Picture 37" descr="RC 4">
          <a:extLst>
            <a:ext uri="{FF2B5EF4-FFF2-40B4-BE49-F238E27FC236}">
              <a16:creationId xmlns:a16="http://schemas.microsoft.com/office/drawing/2014/main" id="{FF5C0B85-8464-EDBA-F169-581E4724F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38100"/>
          <a:ext cx="207645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5463-C7B5-450D-AAAC-289B54F80736}">
  <sheetPr>
    <pageSetUpPr fitToPage="1"/>
  </sheetPr>
  <dimension ref="A10:E41"/>
  <sheetViews>
    <sheetView topLeftCell="A13" workbookViewId="0">
      <selection activeCell="C37" sqref="C37"/>
    </sheetView>
  </sheetViews>
  <sheetFormatPr defaultRowHeight="15.75" x14ac:dyDescent="0.25"/>
  <cols>
    <col min="1" max="1" width="7.5703125" style="6" customWidth="1"/>
    <col min="2" max="2" width="90.7109375" customWidth="1"/>
  </cols>
  <sheetData>
    <row r="10" spans="1:5" ht="18.75" x14ac:dyDescent="0.25">
      <c r="B10" s="144" t="s">
        <v>0</v>
      </c>
      <c r="C10" s="144"/>
      <c r="D10" s="144"/>
      <c r="E10" s="144"/>
    </row>
    <row r="11" spans="1:5" ht="18.75" x14ac:dyDescent="0.25">
      <c r="B11" s="143" t="s">
        <v>1</v>
      </c>
      <c r="C11" s="143"/>
      <c r="D11" s="143"/>
      <c r="E11" s="143"/>
    </row>
    <row r="12" spans="1:5" x14ac:dyDescent="0.25">
      <c r="B12" s="3"/>
      <c r="C12" s="80" t="s">
        <v>2</v>
      </c>
      <c r="D12" s="80" t="s">
        <v>3</v>
      </c>
      <c r="E12" s="80" t="s">
        <v>4</v>
      </c>
    </row>
    <row r="13" spans="1:5" ht="31.5" x14ac:dyDescent="0.25">
      <c r="A13" s="9" t="s">
        <v>5</v>
      </c>
      <c r="B13" s="12" t="s">
        <v>6</v>
      </c>
      <c r="C13" s="81">
        <f>Dotazník!C12</f>
        <v>8</v>
      </c>
      <c r="D13" s="81">
        <f>Dotazník!D12</f>
        <v>0</v>
      </c>
      <c r="E13" s="81">
        <f>Dotazník!E12</f>
        <v>0</v>
      </c>
    </row>
    <row r="14" spans="1:5" x14ac:dyDescent="0.25">
      <c r="A14" s="7" t="s">
        <v>7</v>
      </c>
      <c r="B14" s="5" t="s">
        <v>8</v>
      </c>
      <c r="C14" s="81">
        <f>Dotazník!C28</f>
        <v>3</v>
      </c>
      <c r="D14" s="81">
        <f>Dotazník!D28</f>
        <v>0</v>
      </c>
      <c r="E14" s="81">
        <f>Dotazník!E28</f>
        <v>8</v>
      </c>
    </row>
    <row r="15" spans="1:5" x14ac:dyDescent="0.25">
      <c r="A15" s="7" t="s">
        <v>9</v>
      </c>
      <c r="B15" s="5" t="s">
        <v>10</v>
      </c>
      <c r="C15" s="81">
        <f>SUM(C16:C19)</f>
        <v>14</v>
      </c>
      <c r="D15" s="81">
        <f>SUM(D16:D19)</f>
        <v>1</v>
      </c>
      <c r="E15" s="81">
        <f>SUM(E16:E19)</f>
        <v>2</v>
      </c>
    </row>
    <row r="16" spans="1:5" s="11" customFormat="1" x14ac:dyDescent="0.25">
      <c r="A16" s="6" t="s">
        <v>11</v>
      </c>
      <c r="B16" s="10" t="s">
        <v>12</v>
      </c>
      <c r="C16" s="142">
        <f>Dotazník!C40</f>
        <v>4</v>
      </c>
      <c r="D16" s="142">
        <f>Dotazník!D40</f>
        <v>1</v>
      </c>
      <c r="E16" s="142">
        <f>Dotazník!E40</f>
        <v>0</v>
      </c>
    </row>
    <row r="17" spans="1:5" s="11" customFormat="1" x14ac:dyDescent="0.25">
      <c r="A17" s="6" t="s">
        <v>13</v>
      </c>
      <c r="B17" s="10" t="s">
        <v>14</v>
      </c>
      <c r="C17" s="82">
        <f>Dotazník!C49</f>
        <v>4</v>
      </c>
      <c r="D17" s="82">
        <f>Dotazník!D49</f>
        <v>0</v>
      </c>
      <c r="E17" s="82">
        <f>Dotazník!E49</f>
        <v>0</v>
      </c>
    </row>
    <row r="18" spans="1:5" s="11" customFormat="1" x14ac:dyDescent="0.25">
      <c r="A18" s="8" t="s">
        <v>15</v>
      </c>
      <c r="B18" s="10" t="s">
        <v>16</v>
      </c>
      <c r="C18" s="82">
        <f>Dotazník!C59</f>
        <v>3</v>
      </c>
      <c r="D18" s="82">
        <f>Dotazník!D59</f>
        <v>0</v>
      </c>
      <c r="E18" s="82">
        <f>Dotazník!E59</f>
        <v>2</v>
      </c>
    </row>
    <row r="19" spans="1:5" s="11" customFormat="1" ht="31.5" x14ac:dyDescent="0.25">
      <c r="A19" s="8" t="s">
        <v>17</v>
      </c>
      <c r="B19" s="10" t="s">
        <v>18</v>
      </c>
      <c r="C19" s="83">
        <f>Dotazník!C67</f>
        <v>3</v>
      </c>
      <c r="D19" s="83">
        <f>Dotazník!D67</f>
        <v>0</v>
      </c>
      <c r="E19" s="83">
        <f>Dotazník!E67</f>
        <v>0</v>
      </c>
    </row>
    <row r="20" spans="1:5" x14ac:dyDescent="0.25">
      <c r="A20" s="7" t="s">
        <v>19</v>
      </c>
      <c r="B20" s="5" t="s">
        <v>20</v>
      </c>
      <c r="C20" s="81">
        <f>SUM(C21:C28)</f>
        <v>35</v>
      </c>
      <c r="D20" s="81">
        <f>SUM(D21:D28)</f>
        <v>1</v>
      </c>
      <c r="E20" s="81">
        <f>SUM(E21:E28)</f>
        <v>23</v>
      </c>
    </row>
    <row r="21" spans="1:5" s="11" customFormat="1" x14ac:dyDescent="0.25">
      <c r="A21" s="6" t="s">
        <v>21</v>
      </c>
      <c r="B21" s="10" t="s">
        <v>22</v>
      </c>
      <c r="C21" s="82">
        <f>Dotazník!C88</f>
        <v>12</v>
      </c>
      <c r="D21" s="82">
        <f>Dotazník!D88</f>
        <v>0</v>
      </c>
      <c r="E21" s="82">
        <f>Dotazník!E88</f>
        <v>1</v>
      </c>
    </row>
    <row r="22" spans="1:5" s="11" customFormat="1" x14ac:dyDescent="0.25">
      <c r="A22" s="6" t="s">
        <v>23</v>
      </c>
      <c r="B22" s="10" t="s">
        <v>24</v>
      </c>
      <c r="C22" s="82">
        <f>Dotazník!C101</f>
        <v>6</v>
      </c>
      <c r="D22" s="82">
        <f>Dotazník!D101</f>
        <v>1</v>
      </c>
      <c r="E22" s="82">
        <f>Dotazník!E101</f>
        <v>1</v>
      </c>
    </row>
    <row r="23" spans="1:5" s="11" customFormat="1" x14ac:dyDescent="0.25">
      <c r="A23" s="6" t="s">
        <v>25</v>
      </c>
      <c r="B23" s="10" t="s">
        <v>26</v>
      </c>
      <c r="C23" s="82">
        <f>Dotazník!C109</f>
        <v>0</v>
      </c>
      <c r="D23" s="82">
        <f>Dotazník!D109</f>
        <v>0</v>
      </c>
      <c r="E23" s="82">
        <f>Dotazník!E109</f>
        <v>3</v>
      </c>
    </row>
    <row r="24" spans="1:5" s="11" customFormat="1" x14ac:dyDescent="0.25">
      <c r="A24" s="6" t="s">
        <v>27</v>
      </c>
      <c r="B24" s="10" t="s">
        <v>28</v>
      </c>
      <c r="C24" s="82">
        <f>Dotazník!C122</f>
        <v>1</v>
      </c>
      <c r="D24" s="82">
        <f>Dotazník!D122</f>
        <v>0</v>
      </c>
      <c r="E24" s="82">
        <f>Dotazník!E122</f>
        <v>7</v>
      </c>
    </row>
    <row r="25" spans="1:5" s="11" customFormat="1" x14ac:dyDescent="0.25">
      <c r="A25" s="6" t="s">
        <v>29</v>
      </c>
      <c r="B25" s="10" t="s">
        <v>30</v>
      </c>
      <c r="C25" s="82">
        <f>Dotazník!C132</f>
        <v>5</v>
      </c>
      <c r="D25" s="82">
        <f>Dotazník!D132</f>
        <v>0</v>
      </c>
      <c r="E25" s="82">
        <f>Dotazník!E132</f>
        <v>0</v>
      </c>
    </row>
    <row r="26" spans="1:5" s="11" customFormat="1" x14ac:dyDescent="0.25">
      <c r="A26" s="6" t="s">
        <v>31</v>
      </c>
      <c r="B26" s="10" t="s">
        <v>32</v>
      </c>
      <c r="C26" s="82">
        <f>Dotazník!C148</f>
        <v>2</v>
      </c>
      <c r="D26" s="82">
        <f>Dotazník!D148</f>
        <v>0</v>
      </c>
      <c r="E26" s="82">
        <f>Dotazník!E148</f>
        <v>9</v>
      </c>
    </row>
    <row r="27" spans="1:5" s="11" customFormat="1" x14ac:dyDescent="0.25">
      <c r="A27" s="6" t="s">
        <v>33</v>
      </c>
      <c r="B27" s="10" t="s">
        <v>34</v>
      </c>
      <c r="C27" s="82">
        <f>Dotazník!C158</f>
        <v>4</v>
      </c>
      <c r="D27" s="82">
        <f>Dotazník!D158</f>
        <v>0</v>
      </c>
      <c r="E27" s="82">
        <f>Dotazník!E158</f>
        <v>1</v>
      </c>
    </row>
    <row r="28" spans="1:5" x14ac:dyDescent="0.25">
      <c r="A28" s="117" t="s">
        <v>35</v>
      </c>
      <c r="B28" s="118" t="s">
        <v>36</v>
      </c>
      <c r="C28" s="82">
        <f>Dotazník!C169</f>
        <v>5</v>
      </c>
      <c r="D28" s="82">
        <f>Dotazník!D169</f>
        <v>0</v>
      </c>
      <c r="E28" s="82">
        <f>Dotazník!E169</f>
        <v>1</v>
      </c>
    </row>
    <row r="29" spans="1:5" x14ac:dyDescent="0.25">
      <c r="A29" s="119" t="s">
        <v>37</v>
      </c>
      <c r="B29" s="120" t="s">
        <v>38</v>
      </c>
      <c r="C29" s="81">
        <f>Dotazník!C176</f>
        <v>2</v>
      </c>
      <c r="D29" s="81">
        <f>Dotazník!D176</f>
        <v>0</v>
      </c>
      <c r="E29" s="81">
        <f>Dotazník!E176</f>
        <v>0</v>
      </c>
    </row>
    <row r="30" spans="1:5" x14ac:dyDescent="0.25">
      <c r="A30" s="119" t="s">
        <v>39</v>
      </c>
      <c r="B30" s="120" t="s">
        <v>40</v>
      </c>
      <c r="C30" s="81">
        <f>Dotazník!C184</f>
        <v>3</v>
      </c>
      <c r="D30" s="81">
        <f>Dotazník!D184</f>
        <v>0</v>
      </c>
      <c r="E30" s="81">
        <f>Dotazník!E185</f>
        <v>0</v>
      </c>
    </row>
    <row r="31" spans="1:5" ht="16.5" thickBot="1" x14ac:dyDescent="0.3">
      <c r="A31" s="119" t="s">
        <v>41</v>
      </c>
      <c r="B31" s="120" t="s">
        <v>42</v>
      </c>
      <c r="C31" s="81">
        <f>Dotazník!C194</f>
        <v>5</v>
      </c>
      <c r="D31" s="81">
        <f>Dotazník!D194</f>
        <v>0</v>
      </c>
      <c r="E31" s="81">
        <f>Dotazník!E186</f>
        <v>0</v>
      </c>
    </row>
    <row r="32" spans="1:5" ht="16.5" thickBot="1" x14ac:dyDescent="0.3">
      <c r="B32" s="4" t="s">
        <v>43</v>
      </c>
      <c r="C32" s="84">
        <f>C13+C14+C15+C20+C29+C30+C31</f>
        <v>70</v>
      </c>
      <c r="D32" s="84">
        <f>+D13+D14+D15+D20+D29+D30+D31</f>
        <v>2</v>
      </c>
      <c r="E32" s="84">
        <f>+E13+E14+E15+E20+E28+E29+E30</f>
        <v>34</v>
      </c>
    </row>
    <row r="34" spans="1:3" ht="12.75" x14ac:dyDescent="0.2">
      <c r="A34"/>
    </row>
    <row r="35" spans="1:3" ht="13.5" thickBot="1" x14ac:dyDescent="0.25">
      <c r="A35"/>
    </row>
    <row r="36" spans="1:3" ht="12.75" x14ac:dyDescent="0.2">
      <c r="A36"/>
      <c r="B36" s="31" t="s">
        <v>44</v>
      </c>
      <c r="C36" s="85">
        <v>105</v>
      </c>
    </row>
    <row r="37" spans="1:3" ht="12.75" x14ac:dyDescent="0.2">
      <c r="A37"/>
      <c r="B37" s="32" t="s">
        <v>45</v>
      </c>
      <c r="C37" s="86">
        <f>+C36-C38</f>
        <v>71</v>
      </c>
    </row>
    <row r="38" spans="1:3" ht="12.75" x14ac:dyDescent="0.2">
      <c r="A38"/>
      <c r="B38" s="33" t="s">
        <v>46</v>
      </c>
      <c r="C38" s="87">
        <f>+E32</f>
        <v>34</v>
      </c>
    </row>
    <row r="39" spans="1:3" ht="12.75" x14ac:dyDescent="0.2">
      <c r="A39"/>
      <c r="B39" s="32" t="s">
        <v>47</v>
      </c>
      <c r="C39" s="86">
        <f>+C32</f>
        <v>70</v>
      </c>
    </row>
    <row r="40" spans="1:3" ht="13.5" thickBot="1" x14ac:dyDescent="0.25">
      <c r="A40"/>
      <c r="B40" s="34" t="s">
        <v>48</v>
      </c>
      <c r="C40" s="88">
        <f>+D32</f>
        <v>2</v>
      </c>
    </row>
    <row r="41" spans="1:3" ht="14.25" thickBot="1" x14ac:dyDescent="0.25">
      <c r="A41"/>
      <c r="B41" s="35" t="s">
        <v>49</v>
      </c>
      <c r="C41" s="89">
        <f>C39/C37*100</f>
        <v>98.591549295774655</v>
      </c>
    </row>
  </sheetData>
  <mergeCells count="2">
    <mergeCell ref="B11:E11"/>
    <mergeCell ref="B10:E10"/>
  </mergeCells>
  <phoneticPr fontId="0" type="noConversion"/>
  <pageMargins left="0.78740157480314965" right="0.78740157480314965" top="0.19685039370078741" bottom="0.19685039370078741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9CAF-5AB0-43B6-BE7B-ECAC487D51EC}">
  <dimension ref="A1:H202"/>
  <sheetViews>
    <sheetView showGridLines="0" tabSelected="1" zoomScale="85" zoomScaleNormal="85" workbookViewId="0">
      <selection activeCell="H157" sqref="H157"/>
    </sheetView>
  </sheetViews>
  <sheetFormatPr defaultColWidth="9.140625" defaultRowHeight="12.75" x14ac:dyDescent="0.2"/>
  <cols>
    <col min="1" max="1" width="6.28515625" style="39" customWidth="1"/>
    <col min="2" max="2" width="56.42578125" style="39" customWidth="1"/>
    <col min="3" max="5" width="5.7109375" style="39" customWidth="1"/>
    <col min="6" max="6" width="37.28515625" style="73" customWidth="1"/>
    <col min="7" max="7" width="12.5703125" style="39" customWidth="1"/>
    <col min="8" max="16384" width="9.140625" style="39"/>
  </cols>
  <sheetData>
    <row r="1" spans="1:7" s="40" customFormat="1" ht="37.5" customHeight="1" x14ac:dyDescent="0.25">
      <c r="A1" s="147" t="s">
        <v>50</v>
      </c>
      <c r="B1" s="147"/>
      <c r="C1" s="147"/>
      <c r="D1" s="147"/>
      <c r="E1" s="147"/>
      <c r="F1" s="147"/>
    </row>
    <row r="2" spans="1:7" ht="13.5" thickBot="1" x14ac:dyDescent="0.25"/>
    <row r="3" spans="1:7" ht="47.25" x14ac:dyDescent="0.2">
      <c r="A3" s="14" t="s">
        <v>5</v>
      </c>
      <c r="B3" s="13" t="s">
        <v>51</v>
      </c>
      <c r="C3" s="41" t="s">
        <v>52</v>
      </c>
      <c r="D3" s="41" t="s">
        <v>53</v>
      </c>
      <c r="E3" s="41" t="s">
        <v>54</v>
      </c>
      <c r="F3" s="74" t="s">
        <v>55</v>
      </c>
      <c r="G3" s="107"/>
    </row>
    <row r="4" spans="1:7" ht="25.5" x14ac:dyDescent="0.2">
      <c r="A4" s="42" t="s">
        <v>56</v>
      </c>
      <c r="B4" s="43" t="s">
        <v>57</v>
      </c>
      <c r="C4" s="38">
        <v>1</v>
      </c>
      <c r="D4" s="38"/>
      <c r="E4" s="38"/>
      <c r="F4" s="48" t="s">
        <v>297</v>
      </c>
      <c r="G4" s="107"/>
    </row>
    <row r="5" spans="1:7" ht="25.5" x14ac:dyDescent="0.2">
      <c r="A5" s="42" t="s">
        <v>58</v>
      </c>
      <c r="B5" s="43" t="s">
        <v>59</v>
      </c>
      <c r="C5" s="38">
        <v>1</v>
      </c>
      <c r="D5" s="38"/>
      <c r="E5" s="38"/>
      <c r="F5" s="48"/>
      <c r="G5" s="109"/>
    </row>
    <row r="6" spans="1:7" ht="15.75" x14ac:dyDescent="0.2">
      <c r="A6" s="42" t="s">
        <v>60</v>
      </c>
      <c r="B6" s="44" t="s">
        <v>61</v>
      </c>
      <c r="C6" s="38">
        <v>1</v>
      </c>
      <c r="D6" s="38"/>
      <c r="E6" s="38"/>
      <c r="F6" s="106">
        <v>42282</v>
      </c>
      <c r="G6" s="107"/>
    </row>
    <row r="7" spans="1:7" ht="15.75" x14ac:dyDescent="0.2">
      <c r="A7" s="42" t="s">
        <v>62</v>
      </c>
      <c r="B7" s="44" t="s">
        <v>63</v>
      </c>
      <c r="C7" s="38">
        <v>1</v>
      </c>
      <c r="D7" s="38"/>
      <c r="E7" s="38"/>
      <c r="F7" s="106"/>
      <c r="G7" s="107"/>
    </row>
    <row r="8" spans="1:7" ht="25.5" x14ac:dyDescent="0.2">
      <c r="A8" s="42" t="s">
        <v>64</v>
      </c>
      <c r="B8" s="138" t="s">
        <v>65</v>
      </c>
      <c r="C8" s="38">
        <v>1</v>
      </c>
      <c r="D8" s="38"/>
      <c r="E8" s="38"/>
      <c r="F8" s="137" t="s">
        <v>66</v>
      </c>
      <c r="G8" s="109"/>
    </row>
    <row r="9" spans="1:7" ht="38.25" x14ac:dyDescent="0.2">
      <c r="A9" s="42" t="s">
        <v>67</v>
      </c>
      <c r="B9" s="43" t="s">
        <v>68</v>
      </c>
      <c r="C9" s="38">
        <v>1</v>
      </c>
      <c r="D9" s="38"/>
      <c r="E9" s="38"/>
      <c r="F9" s="48" t="s">
        <v>69</v>
      </c>
      <c r="G9" s="109"/>
    </row>
    <row r="10" spans="1:7" ht="25.5" x14ac:dyDescent="0.2">
      <c r="A10" s="42" t="s">
        <v>70</v>
      </c>
      <c r="B10" s="43" t="s">
        <v>71</v>
      </c>
      <c r="C10" s="38">
        <v>1</v>
      </c>
      <c r="D10" s="38"/>
      <c r="E10" s="38"/>
      <c r="F10" s="48" t="s">
        <v>301</v>
      </c>
      <c r="G10" s="109"/>
    </row>
    <row r="11" spans="1:7" ht="25.5" x14ac:dyDescent="0.2">
      <c r="A11" s="42" t="s">
        <v>72</v>
      </c>
      <c r="B11" s="43" t="s">
        <v>73</v>
      </c>
      <c r="C11" s="38">
        <v>1</v>
      </c>
      <c r="D11" s="38"/>
      <c r="E11" s="38"/>
      <c r="F11" s="48" t="s">
        <v>74</v>
      </c>
      <c r="G11" s="109"/>
    </row>
    <row r="12" spans="1:7" s="45" customFormat="1" ht="13.5" thickBot="1" x14ac:dyDescent="0.25">
      <c r="A12" s="90"/>
      <c r="B12" s="92"/>
      <c r="C12" s="91">
        <f>SUM(C4:C11)</f>
        <v>8</v>
      </c>
      <c r="D12" s="91">
        <f>SUM(D4:D11)</f>
        <v>0</v>
      </c>
      <c r="E12" s="91">
        <f>SUM(E4:E11)</f>
        <v>0</v>
      </c>
      <c r="F12" s="93"/>
      <c r="G12" s="107"/>
    </row>
    <row r="13" spans="1:7" x14ac:dyDescent="0.2">
      <c r="G13" s="107"/>
    </row>
    <row r="14" spans="1:7" s="40" customFormat="1" ht="15.75" x14ac:dyDescent="0.25">
      <c r="A14" s="15" t="s">
        <v>75</v>
      </c>
      <c r="F14" s="72"/>
      <c r="G14" s="108"/>
    </row>
    <row r="15" spans="1:7" ht="13.5" thickBot="1" x14ac:dyDescent="0.25">
      <c r="G15" s="107"/>
    </row>
    <row r="16" spans="1:7" ht="47.25" x14ac:dyDescent="0.2">
      <c r="A16" s="16" t="s">
        <v>7</v>
      </c>
      <c r="B16" s="13" t="s">
        <v>51</v>
      </c>
      <c r="C16" s="41" t="s">
        <v>52</v>
      </c>
      <c r="D16" s="41" t="s">
        <v>53</v>
      </c>
      <c r="E16" s="41" t="s">
        <v>54</v>
      </c>
      <c r="F16" s="74" t="s">
        <v>55</v>
      </c>
      <c r="G16" s="107"/>
    </row>
    <row r="17" spans="1:7" ht="25.5" x14ac:dyDescent="0.2">
      <c r="A17" s="42" t="s">
        <v>76</v>
      </c>
      <c r="B17" s="37" t="s">
        <v>77</v>
      </c>
      <c r="C17" s="38">
        <v>1</v>
      </c>
      <c r="D17" s="38"/>
      <c r="E17" s="38"/>
      <c r="F17" s="48" t="s">
        <v>299</v>
      </c>
      <c r="G17" s="109"/>
    </row>
    <row r="18" spans="1:7" ht="25.5" x14ac:dyDescent="0.2">
      <c r="A18" s="42" t="s">
        <v>78</v>
      </c>
      <c r="B18" s="139" t="s">
        <v>79</v>
      </c>
      <c r="C18" s="38">
        <v>1</v>
      </c>
      <c r="D18" s="38"/>
      <c r="E18" s="38"/>
      <c r="F18" s="148" t="s">
        <v>300</v>
      </c>
      <c r="G18" s="109"/>
    </row>
    <row r="19" spans="1:7" ht="25.5" x14ac:dyDescent="0.2">
      <c r="A19" s="42" t="s">
        <v>80</v>
      </c>
      <c r="B19" s="43" t="s">
        <v>81</v>
      </c>
      <c r="C19" s="38"/>
      <c r="D19" s="38"/>
      <c r="E19" s="38">
        <v>1</v>
      </c>
      <c r="F19" s="48"/>
      <c r="G19" s="109"/>
    </row>
    <row r="20" spans="1:7" ht="25.5" x14ac:dyDescent="0.2">
      <c r="A20" s="42" t="s">
        <v>82</v>
      </c>
      <c r="B20" s="43" t="s">
        <v>83</v>
      </c>
      <c r="C20" s="38"/>
      <c r="D20" s="38"/>
      <c r="E20" s="38">
        <v>1</v>
      </c>
      <c r="F20" s="48"/>
      <c r="G20" s="109"/>
    </row>
    <row r="21" spans="1:7" ht="15.75" x14ac:dyDescent="0.2">
      <c r="A21" s="42" t="s">
        <v>84</v>
      </c>
      <c r="B21" s="43" t="s">
        <v>85</v>
      </c>
      <c r="C21" s="38"/>
      <c r="D21" s="38"/>
      <c r="E21" s="38">
        <v>1</v>
      </c>
      <c r="F21" s="48"/>
      <c r="G21" s="107"/>
    </row>
    <row r="22" spans="1:7" ht="15.75" x14ac:dyDescent="0.2">
      <c r="A22" s="42" t="s">
        <v>86</v>
      </c>
      <c r="B22" s="43" t="s">
        <v>87</v>
      </c>
      <c r="C22" s="38"/>
      <c r="D22" s="38"/>
      <c r="E22" s="38">
        <v>1</v>
      </c>
      <c r="F22" s="48"/>
      <c r="G22" s="109"/>
    </row>
    <row r="23" spans="1:7" ht="15.75" x14ac:dyDescent="0.2">
      <c r="A23" s="42" t="s">
        <v>88</v>
      </c>
      <c r="B23" s="43" t="s">
        <v>89</v>
      </c>
      <c r="C23" s="38"/>
      <c r="D23" s="38"/>
      <c r="E23" s="38">
        <v>1</v>
      </c>
      <c r="F23" s="48"/>
      <c r="G23" s="107"/>
    </row>
    <row r="24" spans="1:7" ht="25.5" x14ac:dyDescent="0.2">
      <c r="A24" s="42" t="s">
        <v>90</v>
      </c>
      <c r="B24" s="43" t="s">
        <v>91</v>
      </c>
      <c r="C24" s="38"/>
      <c r="D24" s="38"/>
      <c r="E24" s="38">
        <v>1</v>
      </c>
      <c r="F24" s="48"/>
      <c r="G24" s="107"/>
    </row>
    <row r="25" spans="1:7" ht="25.5" x14ac:dyDescent="0.2">
      <c r="A25" s="42" t="s">
        <v>92</v>
      </c>
      <c r="B25" s="43" t="s">
        <v>93</v>
      </c>
      <c r="C25" s="38"/>
      <c r="D25" s="38"/>
      <c r="E25" s="38">
        <v>1</v>
      </c>
      <c r="F25" s="48"/>
      <c r="G25" s="107"/>
    </row>
    <row r="26" spans="1:7" ht="15.75" x14ac:dyDescent="0.2">
      <c r="A26" s="42" t="s">
        <v>94</v>
      </c>
      <c r="B26" s="43" t="s">
        <v>95</v>
      </c>
      <c r="C26" s="38"/>
      <c r="D26" s="38"/>
      <c r="E26" s="38">
        <v>1</v>
      </c>
      <c r="F26" s="48"/>
      <c r="G26" s="107"/>
    </row>
    <row r="27" spans="1:7" ht="15.75" x14ac:dyDescent="0.2">
      <c r="A27" s="42" t="s">
        <v>96</v>
      </c>
      <c r="B27" s="47" t="s">
        <v>97</v>
      </c>
      <c r="C27" s="38">
        <v>1</v>
      </c>
      <c r="D27" s="38"/>
      <c r="E27" s="38"/>
      <c r="F27" s="48"/>
      <c r="G27" s="109"/>
    </row>
    <row r="28" spans="1:7" s="45" customFormat="1" ht="13.5" thickBot="1" x14ac:dyDescent="0.25">
      <c r="A28" s="90"/>
      <c r="B28" s="92"/>
      <c r="C28" s="91">
        <f>SUM(C17:C27)</f>
        <v>3</v>
      </c>
      <c r="D28" s="91">
        <f>SUM(D17:D27)</f>
        <v>0</v>
      </c>
      <c r="E28" s="91">
        <f>SUM(E17:E27)</f>
        <v>8</v>
      </c>
      <c r="F28" s="93"/>
      <c r="G28" s="107"/>
    </row>
    <row r="29" spans="1:7" x14ac:dyDescent="0.2">
      <c r="G29" s="107"/>
    </row>
    <row r="30" spans="1:7" s="40" customFormat="1" ht="15.75" x14ac:dyDescent="0.25">
      <c r="A30" s="15" t="s">
        <v>98</v>
      </c>
      <c r="F30" s="72"/>
      <c r="G30" s="108"/>
    </row>
    <row r="31" spans="1:7" ht="12.75" customHeight="1" x14ac:dyDescent="0.25">
      <c r="A31" s="1"/>
      <c r="G31" s="107"/>
    </row>
    <row r="32" spans="1:7" ht="15.75" x14ac:dyDescent="0.25">
      <c r="A32" s="1"/>
      <c r="B32" s="2" t="s">
        <v>99</v>
      </c>
      <c r="G32" s="107"/>
    </row>
    <row r="33" spans="1:7" ht="13.5" thickBot="1" x14ac:dyDescent="0.25">
      <c r="G33" s="107"/>
    </row>
    <row r="34" spans="1:7" ht="47.25" x14ac:dyDescent="0.2">
      <c r="A34" s="17" t="s">
        <v>11</v>
      </c>
      <c r="B34" s="13" t="s">
        <v>51</v>
      </c>
      <c r="C34" s="41" t="s">
        <v>52</v>
      </c>
      <c r="D34" s="41" t="s">
        <v>53</v>
      </c>
      <c r="E34" s="41" t="s">
        <v>54</v>
      </c>
      <c r="F34" s="74" t="s">
        <v>55</v>
      </c>
      <c r="G34" s="109"/>
    </row>
    <row r="35" spans="1:7" s="24" customFormat="1" ht="53.25" customHeight="1" x14ac:dyDescent="0.2">
      <c r="A35" s="36" t="s">
        <v>100</v>
      </c>
      <c r="B35" s="59" t="s">
        <v>101</v>
      </c>
      <c r="C35" s="38">
        <v>1</v>
      </c>
      <c r="D35" s="126"/>
      <c r="E35" s="126"/>
      <c r="F35" s="48" t="s">
        <v>102</v>
      </c>
      <c r="G35" s="109"/>
    </row>
    <row r="36" spans="1:7" s="24" customFormat="1" ht="39" customHeight="1" x14ac:dyDescent="0.2">
      <c r="A36" s="36" t="s">
        <v>103</v>
      </c>
      <c r="B36" s="60" t="s">
        <v>104</v>
      </c>
      <c r="C36" s="38">
        <v>1</v>
      </c>
      <c r="D36" s="126"/>
      <c r="E36" s="126"/>
      <c r="F36" s="48"/>
      <c r="G36" s="109"/>
    </row>
    <row r="37" spans="1:7" s="24" customFormat="1" ht="38.25" x14ac:dyDescent="0.2">
      <c r="A37" s="36" t="s">
        <v>105</v>
      </c>
      <c r="B37" s="59" t="s">
        <v>106</v>
      </c>
      <c r="C37" s="38">
        <v>1</v>
      </c>
      <c r="D37" s="126"/>
      <c r="E37" s="126"/>
      <c r="F37" s="48"/>
      <c r="G37" s="109"/>
    </row>
    <row r="38" spans="1:7" s="24" customFormat="1" ht="25.5" x14ac:dyDescent="0.2">
      <c r="A38" s="36" t="s">
        <v>107</v>
      </c>
      <c r="B38" s="59" t="s">
        <v>108</v>
      </c>
      <c r="C38" s="38"/>
      <c r="D38" s="126">
        <v>1</v>
      </c>
      <c r="E38" s="127"/>
      <c r="F38" s="75"/>
      <c r="G38" s="109"/>
    </row>
    <row r="39" spans="1:7" s="24" customFormat="1" ht="15.75" x14ac:dyDescent="0.2">
      <c r="A39" s="36" t="s">
        <v>109</v>
      </c>
      <c r="B39" s="61" t="s">
        <v>110</v>
      </c>
      <c r="C39" s="38">
        <v>1</v>
      </c>
      <c r="D39" s="126"/>
      <c r="E39" s="127"/>
      <c r="F39" s="75"/>
      <c r="G39" s="109"/>
    </row>
    <row r="40" spans="1:7" s="24" customFormat="1" ht="13.5" thickBot="1" x14ac:dyDescent="0.25">
      <c r="A40" s="94"/>
      <c r="B40" s="95"/>
      <c r="C40" s="96">
        <f>SUM(C35:C39)</f>
        <v>4</v>
      </c>
      <c r="D40" s="96">
        <f>SUM(D35:D39)</f>
        <v>1</v>
      </c>
      <c r="E40" s="96">
        <f>SUM(E35:E39)</f>
        <v>0</v>
      </c>
      <c r="F40" s="97"/>
      <c r="G40" s="109"/>
    </row>
    <row r="41" spans="1:7" s="24" customFormat="1" x14ac:dyDescent="0.2">
      <c r="C41" s="62"/>
      <c r="D41" s="62"/>
      <c r="E41" s="62"/>
      <c r="F41" s="76"/>
      <c r="G41" s="109"/>
    </row>
    <row r="42" spans="1:7" s="24" customFormat="1" x14ac:dyDescent="0.2">
      <c r="B42" s="63" t="s">
        <v>111</v>
      </c>
      <c r="C42" s="62"/>
      <c r="D42" s="62"/>
      <c r="E42" s="62"/>
      <c r="F42" s="76"/>
      <c r="G42" s="109"/>
    </row>
    <row r="43" spans="1:7" s="24" customFormat="1" ht="13.5" thickBot="1" x14ac:dyDescent="0.25">
      <c r="C43" s="62"/>
      <c r="D43" s="62"/>
      <c r="E43" s="62"/>
      <c r="F43" s="76"/>
      <c r="G43" s="109"/>
    </row>
    <row r="44" spans="1:7" s="24" customFormat="1" ht="47.25" x14ac:dyDescent="0.2">
      <c r="A44" s="20" t="s">
        <v>13</v>
      </c>
      <c r="B44" s="19" t="s">
        <v>51</v>
      </c>
      <c r="C44" s="49" t="s">
        <v>52</v>
      </c>
      <c r="D44" s="49" t="s">
        <v>53</v>
      </c>
      <c r="E44" s="49" t="s">
        <v>54</v>
      </c>
      <c r="F44" s="74" t="s">
        <v>55</v>
      </c>
      <c r="G44" s="109"/>
    </row>
    <row r="45" spans="1:7" s="24" customFormat="1" ht="25.5" x14ac:dyDescent="0.2">
      <c r="A45" s="36" t="s">
        <v>112</v>
      </c>
      <c r="B45" s="60" t="s">
        <v>113</v>
      </c>
      <c r="C45" s="38">
        <v>1</v>
      </c>
      <c r="D45" s="126"/>
      <c r="E45" s="126"/>
      <c r="F45" s="48"/>
      <c r="G45" s="109"/>
    </row>
    <row r="46" spans="1:7" s="24" customFormat="1" ht="38.25" x14ac:dyDescent="0.2">
      <c r="A46" s="36" t="s">
        <v>114</v>
      </c>
      <c r="B46" s="64" t="s">
        <v>115</v>
      </c>
      <c r="C46" s="65">
        <v>1</v>
      </c>
      <c r="D46" s="126"/>
      <c r="E46" s="126"/>
      <c r="F46" s="48"/>
      <c r="G46" s="109"/>
    </row>
    <row r="47" spans="1:7" s="24" customFormat="1" ht="25.5" x14ac:dyDescent="0.2">
      <c r="A47" s="36" t="s">
        <v>116</v>
      </c>
      <c r="B47" s="64" t="s">
        <v>117</v>
      </c>
      <c r="C47" s="65">
        <v>1</v>
      </c>
      <c r="D47" s="126"/>
      <c r="E47" s="126"/>
      <c r="F47" s="48"/>
      <c r="G47" s="109"/>
    </row>
    <row r="48" spans="1:7" s="24" customFormat="1" x14ac:dyDescent="0.2">
      <c r="A48" s="36" t="s">
        <v>118</v>
      </c>
      <c r="B48" s="64" t="s">
        <v>119</v>
      </c>
      <c r="C48" s="65">
        <v>1</v>
      </c>
      <c r="D48" s="126"/>
      <c r="E48" s="126"/>
      <c r="F48" s="48"/>
      <c r="G48" s="109"/>
    </row>
    <row r="49" spans="1:7" s="24" customFormat="1" ht="13.5" thickBot="1" x14ac:dyDescent="0.25">
      <c r="A49" s="98"/>
      <c r="B49" s="99"/>
      <c r="C49" s="100">
        <f>SUM(C45:C48)</f>
        <v>4</v>
      </c>
      <c r="D49" s="100">
        <f>SUM(D45:D48)</f>
        <v>0</v>
      </c>
      <c r="E49" s="100">
        <f>SUM(E45:E48)</f>
        <v>0</v>
      </c>
      <c r="F49" s="101"/>
      <c r="G49" s="109"/>
    </row>
    <row r="50" spans="1:7" s="24" customFormat="1" x14ac:dyDescent="0.2">
      <c r="F50" s="76"/>
      <c r="G50" s="109"/>
    </row>
    <row r="51" spans="1:7" s="24" customFormat="1" x14ac:dyDescent="0.2">
      <c r="B51" s="63" t="s">
        <v>120</v>
      </c>
      <c r="F51" s="76"/>
      <c r="G51" s="109"/>
    </row>
    <row r="52" spans="1:7" s="24" customFormat="1" ht="13.5" thickBot="1" x14ac:dyDescent="0.25">
      <c r="F52" s="76"/>
      <c r="G52" s="109"/>
    </row>
    <row r="53" spans="1:7" s="24" customFormat="1" ht="47.25" x14ac:dyDescent="0.2">
      <c r="A53" s="18" t="s">
        <v>15</v>
      </c>
      <c r="B53" s="13" t="s">
        <v>51</v>
      </c>
      <c r="C53" s="41" t="s">
        <v>52</v>
      </c>
      <c r="D53" s="41" t="s">
        <v>53</v>
      </c>
      <c r="E53" s="41" t="s">
        <v>54</v>
      </c>
      <c r="F53" s="74" t="s">
        <v>55</v>
      </c>
      <c r="G53" s="109"/>
    </row>
    <row r="54" spans="1:7" s="24" customFormat="1" ht="25.5" x14ac:dyDescent="0.2">
      <c r="A54" s="36" t="s">
        <v>121</v>
      </c>
      <c r="B54" s="50" t="s">
        <v>122</v>
      </c>
      <c r="C54" s="38">
        <v>1</v>
      </c>
      <c r="D54" s="124"/>
      <c r="E54" s="124"/>
      <c r="F54" s="48"/>
      <c r="G54" s="109"/>
    </row>
    <row r="55" spans="1:7" s="24" customFormat="1" ht="51.75" customHeight="1" x14ac:dyDescent="0.2">
      <c r="A55" s="36" t="s">
        <v>123</v>
      </c>
      <c r="B55" s="59" t="s">
        <v>124</v>
      </c>
      <c r="C55" s="38">
        <v>1</v>
      </c>
      <c r="D55" s="124"/>
      <c r="E55" s="124"/>
      <c r="F55" s="48" t="s">
        <v>125</v>
      </c>
      <c r="G55" s="109"/>
    </row>
    <row r="56" spans="1:7" s="24" customFormat="1" ht="25.5" x14ac:dyDescent="0.2">
      <c r="A56" s="36" t="s">
        <v>126</v>
      </c>
      <c r="B56" s="59" t="s">
        <v>127</v>
      </c>
      <c r="C56" s="38">
        <v>1</v>
      </c>
      <c r="D56" s="124"/>
      <c r="E56" s="124"/>
      <c r="F56" s="48" t="s">
        <v>128</v>
      </c>
      <c r="G56" s="109"/>
    </row>
    <row r="57" spans="1:7" s="24" customFormat="1" ht="25.5" x14ac:dyDescent="0.2">
      <c r="A57" s="36"/>
      <c r="B57" s="59" t="s">
        <v>129</v>
      </c>
      <c r="C57" s="38"/>
      <c r="D57" s="124"/>
      <c r="E57" s="38">
        <v>1</v>
      </c>
      <c r="F57" s="48"/>
      <c r="G57" s="111"/>
    </row>
    <row r="58" spans="1:7" s="24" customFormat="1" ht="39" customHeight="1" x14ac:dyDescent="0.2">
      <c r="A58" s="36" t="s">
        <v>130</v>
      </c>
      <c r="B58" s="59" t="s">
        <v>131</v>
      </c>
      <c r="C58" s="52"/>
      <c r="D58" s="124"/>
      <c r="E58" s="124">
        <v>1</v>
      </c>
      <c r="F58" s="79"/>
      <c r="G58" s="109"/>
    </row>
    <row r="59" spans="1:7" s="24" customFormat="1" ht="13.5" thickBot="1" x14ac:dyDescent="0.25">
      <c r="A59" s="98"/>
      <c r="B59" s="99"/>
      <c r="C59" s="100">
        <f>SUM(C54:C58)</f>
        <v>3</v>
      </c>
      <c r="D59" s="100">
        <f>SUM(D54:D58)</f>
        <v>0</v>
      </c>
      <c r="E59" s="100">
        <f>SUM(E54:E58)</f>
        <v>2</v>
      </c>
      <c r="F59" s="101"/>
      <c r="G59" s="109"/>
    </row>
    <row r="60" spans="1:7" s="24" customFormat="1" ht="15.75" x14ac:dyDescent="0.2">
      <c r="B60" s="141"/>
      <c r="F60" s="76"/>
      <c r="G60" s="109"/>
    </row>
    <row r="61" spans="1:7" s="24" customFormat="1" ht="39" customHeight="1" x14ac:dyDescent="0.2">
      <c r="B61" s="146" t="s">
        <v>132</v>
      </c>
      <c r="C61" s="146"/>
      <c r="D61" s="146"/>
      <c r="E61" s="146"/>
      <c r="F61" s="146"/>
      <c r="G61" s="109"/>
    </row>
    <row r="62" spans="1:7" s="24" customFormat="1" ht="13.5" thickBot="1" x14ac:dyDescent="0.25">
      <c r="F62" s="76"/>
      <c r="G62" s="109"/>
    </row>
    <row r="63" spans="1:7" s="24" customFormat="1" ht="47.25" x14ac:dyDescent="0.2">
      <c r="A63" s="18" t="s">
        <v>17</v>
      </c>
      <c r="B63" s="13" t="s">
        <v>51</v>
      </c>
      <c r="C63" s="41" t="s">
        <v>52</v>
      </c>
      <c r="D63" s="41" t="s">
        <v>53</v>
      </c>
      <c r="E63" s="41" t="s">
        <v>54</v>
      </c>
      <c r="F63" s="74" t="s">
        <v>55</v>
      </c>
      <c r="G63" s="109"/>
    </row>
    <row r="64" spans="1:7" s="24" customFormat="1" ht="51" x14ac:dyDescent="0.2">
      <c r="A64" s="36" t="s">
        <v>133</v>
      </c>
      <c r="B64" s="140" t="s">
        <v>134</v>
      </c>
      <c r="C64" s="38">
        <v>1</v>
      </c>
      <c r="D64" s="126"/>
      <c r="E64" s="126"/>
      <c r="F64" s="148" t="s">
        <v>298</v>
      </c>
      <c r="G64" s="109"/>
    </row>
    <row r="65" spans="1:7" s="24" customFormat="1" ht="25.5" x14ac:dyDescent="0.2">
      <c r="A65" s="36" t="s">
        <v>135</v>
      </c>
      <c r="B65" s="64" t="s">
        <v>136</v>
      </c>
      <c r="C65" s="38">
        <v>1</v>
      </c>
      <c r="D65" s="38"/>
      <c r="E65" s="38"/>
      <c r="F65" s="136" t="s">
        <v>137</v>
      </c>
      <c r="G65" s="109"/>
    </row>
    <row r="66" spans="1:7" s="24" customFormat="1" ht="15.75" x14ac:dyDescent="0.2">
      <c r="A66" s="36" t="s">
        <v>138</v>
      </c>
      <c r="B66" s="60" t="s">
        <v>139</v>
      </c>
      <c r="C66" s="38">
        <v>1</v>
      </c>
      <c r="D66" s="126"/>
      <c r="E66" s="126"/>
      <c r="F66" s="48"/>
      <c r="G66" s="109"/>
    </row>
    <row r="67" spans="1:7" s="24" customFormat="1" ht="13.5" thickBot="1" x14ac:dyDescent="0.25">
      <c r="A67" s="98"/>
      <c r="B67" s="99"/>
      <c r="C67" s="100">
        <f>SUM(C64:C66)</f>
        <v>3</v>
      </c>
      <c r="D67" s="100">
        <f>SUM(D64:D66)</f>
        <v>0</v>
      </c>
      <c r="E67" s="100">
        <f>SUM(E64:E66)</f>
        <v>0</v>
      </c>
      <c r="F67" s="101"/>
      <c r="G67" s="109"/>
    </row>
    <row r="68" spans="1:7" s="24" customFormat="1" ht="15.75" x14ac:dyDescent="0.2">
      <c r="A68" s="66"/>
      <c r="F68" s="76"/>
      <c r="G68" s="109"/>
    </row>
    <row r="69" spans="1:7" s="68" customFormat="1" ht="15.75" x14ac:dyDescent="0.2">
      <c r="A69" s="67" t="s">
        <v>140</v>
      </c>
      <c r="F69" s="78"/>
      <c r="G69" s="110"/>
    </row>
    <row r="70" spans="1:7" s="24" customFormat="1" ht="30.95" customHeight="1" x14ac:dyDescent="0.2">
      <c r="A70" s="69"/>
      <c r="B70" s="145" t="s">
        <v>141</v>
      </c>
      <c r="C70" s="145"/>
      <c r="D70" s="145"/>
      <c r="E70" s="145"/>
      <c r="F70" s="145"/>
      <c r="G70" s="109"/>
    </row>
    <row r="71" spans="1:7" s="24" customFormat="1" ht="13.5" customHeight="1" x14ac:dyDescent="0.2">
      <c r="B71" s="141"/>
      <c r="F71" s="76"/>
      <c r="G71" s="109"/>
    </row>
    <row r="72" spans="1:7" s="24" customFormat="1" ht="15.75" x14ac:dyDescent="0.2">
      <c r="B72" s="63" t="s">
        <v>142</v>
      </c>
      <c r="F72" s="76"/>
      <c r="G72" s="109"/>
    </row>
    <row r="73" spans="1:7" s="24" customFormat="1" ht="16.5" thickBot="1" x14ac:dyDescent="0.25">
      <c r="B73" s="141"/>
      <c r="F73" s="76"/>
      <c r="G73" s="109"/>
    </row>
    <row r="74" spans="1:7" s="24" customFormat="1" ht="47.25" x14ac:dyDescent="0.2">
      <c r="A74" s="18" t="s">
        <v>21</v>
      </c>
      <c r="B74" s="13" t="s">
        <v>51</v>
      </c>
      <c r="C74" s="41" t="s">
        <v>52</v>
      </c>
      <c r="D74" s="41" t="s">
        <v>53</v>
      </c>
      <c r="E74" s="41" t="s">
        <v>54</v>
      </c>
      <c r="F74" s="74" t="s">
        <v>55</v>
      </c>
      <c r="G74" s="109"/>
    </row>
    <row r="75" spans="1:7" s="24" customFormat="1" ht="25.5" x14ac:dyDescent="0.2">
      <c r="A75" s="36" t="s">
        <v>143</v>
      </c>
      <c r="B75" s="43" t="s">
        <v>144</v>
      </c>
      <c r="C75" s="38">
        <v>1</v>
      </c>
      <c r="D75" s="38"/>
      <c r="E75" s="38"/>
      <c r="F75" s="48"/>
      <c r="G75" s="109"/>
    </row>
    <row r="76" spans="1:7" s="24" customFormat="1" ht="38.25" x14ac:dyDescent="0.2">
      <c r="A76" s="36" t="s">
        <v>145</v>
      </c>
      <c r="B76" s="138" t="s">
        <v>146</v>
      </c>
      <c r="C76" s="38"/>
      <c r="D76" s="38"/>
      <c r="E76" s="38">
        <v>1</v>
      </c>
      <c r="F76" s="48"/>
      <c r="G76" s="109"/>
    </row>
    <row r="77" spans="1:7" s="24" customFormat="1" ht="38.25" x14ac:dyDescent="0.2">
      <c r="A77" s="36" t="s">
        <v>147</v>
      </c>
      <c r="B77" s="138" t="s">
        <v>148</v>
      </c>
      <c r="C77" s="38">
        <v>1</v>
      </c>
      <c r="D77" s="38"/>
      <c r="E77" s="38"/>
      <c r="F77" s="48"/>
      <c r="G77" s="109"/>
    </row>
    <row r="78" spans="1:7" s="24" customFormat="1" ht="87" customHeight="1" x14ac:dyDescent="0.2">
      <c r="A78" s="36" t="s">
        <v>149</v>
      </c>
      <c r="B78" s="43" t="s">
        <v>150</v>
      </c>
      <c r="C78" s="38">
        <v>1</v>
      </c>
      <c r="D78" s="38"/>
      <c r="E78" s="38"/>
      <c r="F78" s="48"/>
      <c r="G78" s="109"/>
    </row>
    <row r="79" spans="1:7" s="24" customFormat="1" ht="15.75" x14ac:dyDescent="0.2">
      <c r="A79" s="36" t="s">
        <v>151</v>
      </c>
      <c r="B79" s="70" t="s">
        <v>152</v>
      </c>
      <c r="C79" s="52">
        <v>1</v>
      </c>
      <c r="D79" s="38"/>
      <c r="E79" s="52"/>
      <c r="F79" s="79"/>
      <c r="G79" s="109"/>
    </row>
    <row r="80" spans="1:7" s="24" customFormat="1" ht="15.75" x14ac:dyDescent="0.2">
      <c r="A80" s="36" t="s">
        <v>153</v>
      </c>
      <c r="B80" s="70" t="s">
        <v>154</v>
      </c>
      <c r="C80" s="52">
        <v>1</v>
      </c>
      <c r="D80" s="38"/>
      <c r="E80" s="52"/>
      <c r="F80" s="79"/>
      <c r="G80" s="109"/>
    </row>
    <row r="81" spans="1:7" s="24" customFormat="1" ht="15.75" x14ac:dyDescent="0.2">
      <c r="A81" s="36" t="s">
        <v>155</v>
      </c>
      <c r="B81" s="70" t="s">
        <v>156</v>
      </c>
      <c r="C81" s="52">
        <v>1</v>
      </c>
      <c r="D81" s="38"/>
      <c r="E81" s="52"/>
      <c r="F81" s="79"/>
      <c r="G81" s="109"/>
    </row>
    <row r="82" spans="1:7" s="24" customFormat="1" ht="25.5" x14ac:dyDescent="0.2">
      <c r="A82" s="36" t="s">
        <v>157</v>
      </c>
      <c r="B82" s="43" t="s">
        <v>158</v>
      </c>
      <c r="C82" s="38">
        <v>1</v>
      </c>
      <c r="D82" s="38"/>
      <c r="E82" s="38"/>
      <c r="F82" s="79"/>
      <c r="G82" s="109"/>
    </row>
    <row r="83" spans="1:7" s="24" customFormat="1" ht="51" x14ac:dyDescent="0.2">
      <c r="A83" s="36" t="s">
        <v>159</v>
      </c>
      <c r="B83" s="43" t="s">
        <v>160</v>
      </c>
      <c r="C83" s="38">
        <v>1</v>
      </c>
      <c r="D83" s="38"/>
      <c r="E83" s="38"/>
      <c r="F83" s="79"/>
      <c r="G83" s="109"/>
    </row>
    <row r="84" spans="1:7" s="24" customFormat="1" ht="25.5" x14ac:dyDescent="0.2">
      <c r="A84" s="36" t="s">
        <v>161</v>
      </c>
      <c r="B84" s="43" t="s">
        <v>162</v>
      </c>
      <c r="C84" s="38">
        <v>1</v>
      </c>
      <c r="D84" s="38"/>
      <c r="E84" s="38"/>
      <c r="F84" s="79"/>
      <c r="G84" s="109"/>
    </row>
    <row r="85" spans="1:7" s="24" customFormat="1" ht="25.5" x14ac:dyDescent="0.2">
      <c r="A85" s="36" t="s">
        <v>163</v>
      </c>
      <c r="B85" s="138" t="s">
        <v>164</v>
      </c>
      <c r="C85" s="38">
        <v>1</v>
      </c>
      <c r="D85" s="38"/>
      <c r="E85" s="38"/>
      <c r="F85" s="79"/>
      <c r="G85" s="109"/>
    </row>
    <row r="86" spans="1:7" s="24" customFormat="1" ht="25.5" x14ac:dyDescent="0.2">
      <c r="A86" s="36" t="s">
        <v>165</v>
      </c>
      <c r="B86" s="53" t="s">
        <v>166</v>
      </c>
      <c r="C86" s="38">
        <v>1</v>
      </c>
      <c r="D86" s="38"/>
      <c r="E86" s="38"/>
      <c r="F86" s="79"/>
      <c r="G86" s="109"/>
    </row>
    <row r="87" spans="1:7" s="24" customFormat="1" ht="25.5" x14ac:dyDescent="0.2">
      <c r="A87" s="36" t="s">
        <v>167</v>
      </c>
      <c r="B87" s="53" t="s">
        <v>168</v>
      </c>
      <c r="C87" s="38">
        <v>1</v>
      </c>
      <c r="D87" s="38"/>
      <c r="E87" s="38"/>
      <c r="F87" s="79"/>
      <c r="G87" s="109"/>
    </row>
    <row r="88" spans="1:7" s="24" customFormat="1" ht="13.5" thickBot="1" x14ac:dyDescent="0.25">
      <c r="A88" s="98"/>
      <c r="B88" s="99"/>
      <c r="C88" s="100">
        <f>SUM(C75:C87)</f>
        <v>12</v>
      </c>
      <c r="D88" s="100">
        <f>SUM(D75:D87)</f>
        <v>0</v>
      </c>
      <c r="E88" s="100">
        <f>SUM(E75:E87)</f>
        <v>1</v>
      </c>
      <c r="F88" s="101"/>
      <c r="G88" s="109"/>
    </row>
    <row r="89" spans="1:7" s="24" customFormat="1" x14ac:dyDescent="0.2">
      <c r="F89" s="76"/>
      <c r="G89" s="109"/>
    </row>
    <row r="90" spans="1:7" s="24" customFormat="1" ht="15.75" x14ac:dyDescent="0.2">
      <c r="B90" s="141" t="s">
        <v>169</v>
      </c>
      <c r="F90" s="76"/>
      <c r="G90" s="109"/>
    </row>
    <row r="91" spans="1:7" s="24" customFormat="1" ht="16.5" thickBot="1" x14ac:dyDescent="0.25">
      <c r="B91" s="141"/>
      <c r="F91" s="76"/>
      <c r="G91" s="109"/>
    </row>
    <row r="92" spans="1:7" s="24" customFormat="1" ht="47.25" x14ac:dyDescent="0.2">
      <c r="A92" s="18" t="s">
        <v>23</v>
      </c>
      <c r="B92" s="13" t="s">
        <v>51</v>
      </c>
      <c r="C92" s="41" t="s">
        <v>52</v>
      </c>
      <c r="D92" s="41" t="s">
        <v>53</v>
      </c>
      <c r="E92" s="41" t="s">
        <v>54</v>
      </c>
      <c r="F92" s="74" t="s">
        <v>55</v>
      </c>
      <c r="G92" s="109"/>
    </row>
    <row r="93" spans="1:7" s="24" customFormat="1" ht="25.5" x14ac:dyDescent="0.2">
      <c r="A93" s="36" t="s">
        <v>170</v>
      </c>
      <c r="B93" s="43" t="s">
        <v>171</v>
      </c>
      <c r="C93" s="38">
        <v>1</v>
      </c>
      <c r="D93" s="38"/>
      <c r="E93" s="38"/>
      <c r="F93" s="48"/>
      <c r="G93" s="109"/>
    </row>
    <row r="94" spans="1:7" s="24" customFormat="1" ht="38.25" x14ac:dyDescent="0.2">
      <c r="A94" s="36" t="s">
        <v>172</v>
      </c>
      <c r="B94" s="43" t="s">
        <v>173</v>
      </c>
      <c r="C94" s="38">
        <v>1</v>
      </c>
      <c r="D94" s="38"/>
      <c r="E94" s="38"/>
      <c r="F94" s="48"/>
      <c r="G94" s="109"/>
    </row>
    <row r="95" spans="1:7" s="24" customFormat="1" ht="51" x14ac:dyDescent="0.2">
      <c r="A95" s="36" t="s">
        <v>174</v>
      </c>
      <c r="B95" s="43" t="s">
        <v>175</v>
      </c>
      <c r="C95" s="38">
        <v>1</v>
      </c>
      <c r="D95" s="38"/>
      <c r="E95" s="38"/>
      <c r="F95" s="136" t="s">
        <v>176</v>
      </c>
      <c r="G95" s="109"/>
    </row>
    <row r="96" spans="1:7" s="24" customFormat="1" ht="15.75" x14ac:dyDescent="0.2">
      <c r="A96" s="36" t="s">
        <v>177</v>
      </c>
      <c r="B96" s="43" t="s">
        <v>178</v>
      </c>
      <c r="C96" s="38">
        <v>1</v>
      </c>
      <c r="D96" s="38"/>
      <c r="E96" s="38"/>
      <c r="F96" s="48"/>
      <c r="G96" s="109"/>
    </row>
    <row r="97" spans="1:7" s="24" customFormat="1" ht="38.25" x14ac:dyDescent="0.2">
      <c r="A97" s="36" t="s">
        <v>179</v>
      </c>
      <c r="B97" s="43" t="s">
        <v>180</v>
      </c>
      <c r="C97" s="38"/>
      <c r="D97" s="38"/>
      <c r="E97" s="38">
        <v>1</v>
      </c>
      <c r="F97" s="48"/>
      <c r="G97" s="109"/>
    </row>
    <row r="98" spans="1:7" s="24" customFormat="1" ht="38.25" x14ac:dyDescent="0.2">
      <c r="A98" s="36" t="s">
        <v>181</v>
      </c>
      <c r="B98" s="46" t="s">
        <v>182</v>
      </c>
      <c r="C98" s="38">
        <v>1</v>
      </c>
      <c r="D98" s="38"/>
      <c r="E98" s="38"/>
      <c r="F98" s="48"/>
      <c r="G98" s="109"/>
    </row>
    <row r="99" spans="1:7" s="24" customFormat="1" ht="38.25" x14ac:dyDescent="0.2">
      <c r="A99" s="36" t="s">
        <v>183</v>
      </c>
      <c r="B99" s="43" t="s">
        <v>184</v>
      </c>
      <c r="C99" s="38"/>
      <c r="D99" s="38">
        <v>1</v>
      </c>
      <c r="E99" s="38"/>
      <c r="F99" s="48"/>
      <c r="G99" s="109"/>
    </row>
    <row r="100" spans="1:7" s="24" customFormat="1" ht="15.75" x14ac:dyDescent="0.2">
      <c r="A100" s="54" t="s">
        <v>185</v>
      </c>
      <c r="B100" s="43" t="s">
        <v>186</v>
      </c>
      <c r="C100" s="38">
        <v>1</v>
      </c>
      <c r="D100" s="38"/>
      <c r="E100" s="38"/>
      <c r="F100" s="48"/>
      <c r="G100" s="109"/>
    </row>
    <row r="101" spans="1:7" s="24" customFormat="1" ht="13.5" thickBot="1" x14ac:dyDescent="0.25">
      <c r="A101" s="98"/>
      <c r="B101" s="99"/>
      <c r="C101" s="100">
        <f>SUM(C93:C100)</f>
        <v>6</v>
      </c>
      <c r="D101" s="100">
        <f>SUM(D93:D100)</f>
        <v>1</v>
      </c>
      <c r="E101" s="100">
        <f>SUM(E93:E100)</f>
        <v>1</v>
      </c>
      <c r="F101" s="101"/>
      <c r="G101" s="109"/>
    </row>
    <row r="102" spans="1:7" s="24" customFormat="1" x14ac:dyDescent="0.2">
      <c r="F102" s="76"/>
      <c r="G102" s="109"/>
    </row>
    <row r="103" spans="1:7" s="24" customFormat="1" ht="15.75" x14ac:dyDescent="0.2">
      <c r="B103" s="141" t="s">
        <v>187</v>
      </c>
      <c r="F103" s="76"/>
      <c r="G103" s="109"/>
    </row>
    <row r="104" spans="1:7" s="24" customFormat="1" ht="13.5" thickBot="1" x14ac:dyDescent="0.25">
      <c r="F104" s="76"/>
      <c r="G104" s="109"/>
    </row>
    <row r="105" spans="1:7" s="24" customFormat="1" ht="47.25" x14ac:dyDescent="0.2">
      <c r="A105" s="18" t="s">
        <v>25</v>
      </c>
      <c r="B105" s="13" t="s">
        <v>51</v>
      </c>
      <c r="C105" s="41" t="s">
        <v>52</v>
      </c>
      <c r="D105" s="41" t="s">
        <v>53</v>
      </c>
      <c r="E105" s="41" t="s">
        <v>54</v>
      </c>
      <c r="F105" s="74" t="s">
        <v>55</v>
      </c>
      <c r="G105" s="109"/>
    </row>
    <row r="106" spans="1:7" s="24" customFormat="1" ht="24" customHeight="1" x14ac:dyDescent="0.2">
      <c r="A106" s="36" t="s">
        <v>188</v>
      </c>
      <c r="B106" s="43" t="s">
        <v>189</v>
      </c>
      <c r="C106" s="38"/>
      <c r="D106" s="38"/>
      <c r="E106" s="38">
        <v>1</v>
      </c>
      <c r="F106" s="48"/>
      <c r="G106" s="109"/>
    </row>
    <row r="107" spans="1:7" s="24" customFormat="1" ht="38.25" x14ac:dyDescent="0.2">
      <c r="A107" s="36" t="s">
        <v>190</v>
      </c>
      <c r="B107" s="53" t="s">
        <v>191</v>
      </c>
      <c r="C107" s="38"/>
      <c r="D107" s="38"/>
      <c r="E107" s="38">
        <v>1</v>
      </c>
      <c r="F107" s="48"/>
      <c r="G107" s="109"/>
    </row>
    <row r="108" spans="1:7" s="24" customFormat="1" ht="25.5" x14ac:dyDescent="0.2">
      <c r="A108" s="36" t="s">
        <v>192</v>
      </c>
      <c r="B108" s="43" t="s">
        <v>193</v>
      </c>
      <c r="C108" s="38"/>
      <c r="D108" s="38"/>
      <c r="E108" s="38">
        <v>1</v>
      </c>
      <c r="F108" s="48"/>
      <c r="G108" s="109"/>
    </row>
    <row r="109" spans="1:7" s="24" customFormat="1" ht="16.5" thickBot="1" x14ac:dyDescent="0.25">
      <c r="A109" s="98"/>
      <c r="B109" s="102"/>
      <c r="C109" s="100">
        <f>SUM(C106:C108)</f>
        <v>0</v>
      </c>
      <c r="D109" s="100">
        <f>SUM(D106:D108)</f>
        <v>0</v>
      </c>
      <c r="E109" s="100">
        <f>SUM(E106:E108)</f>
        <v>3</v>
      </c>
      <c r="F109" s="101"/>
      <c r="G109" s="109"/>
    </row>
    <row r="110" spans="1:7" s="24" customFormat="1" x14ac:dyDescent="0.2">
      <c r="F110" s="76"/>
      <c r="G110" s="109"/>
    </row>
    <row r="111" spans="1:7" s="24" customFormat="1" ht="15.75" x14ac:dyDescent="0.2">
      <c r="B111" s="141" t="s">
        <v>194</v>
      </c>
      <c r="F111" s="76"/>
      <c r="G111" s="109"/>
    </row>
    <row r="112" spans="1:7" s="24" customFormat="1" ht="13.5" thickBot="1" x14ac:dyDescent="0.25">
      <c r="F112" s="76"/>
      <c r="G112" s="109"/>
    </row>
    <row r="113" spans="1:8" s="24" customFormat="1" ht="47.25" x14ac:dyDescent="0.2">
      <c r="A113" s="18" t="s">
        <v>27</v>
      </c>
      <c r="B113" s="13" t="s">
        <v>51</v>
      </c>
      <c r="C113" s="41" t="s">
        <v>52</v>
      </c>
      <c r="D113" s="41" t="s">
        <v>53</v>
      </c>
      <c r="E113" s="41" t="s">
        <v>54</v>
      </c>
      <c r="F113" s="74" t="s">
        <v>55</v>
      </c>
      <c r="G113" s="109"/>
    </row>
    <row r="114" spans="1:8" s="24" customFormat="1" ht="25.5" x14ac:dyDescent="0.2">
      <c r="A114" s="36" t="s">
        <v>195</v>
      </c>
      <c r="B114" s="60" t="s">
        <v>196</v>
      </c>
      <c r="C114" s="38"/>
      <c r="D114" s="38"/>
      <c r="E114" s="128">
        <v>1</v>
      </c>
      <c r="F114" s="48"/>
      <c r="G114" s="109"/>
    </row>
    <row r="115" spans="1:8" s="24" customFormat="1" ht="25.5" x14ac:dyDescent="0.2">
      <c r="A115" s="36" t="s">
        <v>197</v>
      </c>
      <c r="B115" s="60" t="s">
        <v>198</v>
      </c>
      <c r="C115" s="38"/>
      <c r="D115" s="38"/>
      <c r="E115" s="128">
        <v>1</v>
      </c>
      <c r="F115" s="48"/>
      <c r="G115" s="109"/>
    </row>
    <row r="116" spans="1:8" s="24" customFormat="1" ht="38.25" x14ac:dyDescent="0.2">
      <c r="A116" s="36" t="s">
        <v>199</v>
      </c>
      <c r="B116" s="60" t="s">
        <v>200</v>
      </c>
      <c r="C116" s="38">
        <v>1</v>
      </c>
      <c r="D116" s="38"/>
      <c r="E116" s="128"/>
      <c r="F116" s="136" t="s">
        <v>201</v>
      </c>
      <c r="G116" s="109"/>
    </row>
    <row r="117" spans="1:8" s="24" customFormat="1" ht="38.25" x14ac:dyDescent="0.2">
      <c r="A117" s="36" t="s">
        <v>202</v>
      </c>
      <c r="B117" s="60" t="s">
        <v>203</v>
      </c>
      <c r="C117" s="38"/>
      <c r="D117" s="38"/>
      <c r="E117" s="128">
        <v>1</v>
      </c>
      <c r="F117" s="48"/>
      <c r="G117" s="109"/>
    </row>
    <row r="118" spans="1:8" s="24" customFormat="1" ht="38.25" x14ac:dyDescent="0.2">
      <c r="A118" s="36" t="s">
        <v>204</v>
      </c>
      <c r="B118" s="60" t="s">
        <v>205</v>
      </c>
      <c r="C118" s="38"/>
      <c r="D118" s="38"/>
      <c r="E118" s="128">
        <v>1</v>
      </c>
      <c r="F118" s="48"/>
      <c r="G118" s="109"/>
    </row>
    <row r="119" spans="1:8" s="24" customFormat="1" ht="25.5" x14ac:dyDescent="0.2">
      <c r="A119" s="36" t="s">
        <v>206</v>
      </c>
      <c r="B119" s="60" t="s">
        <v>207</v>
      </c>
      <c r="C119" s="38"/>
      <c r="D119" s="38"/>
      <c r="E119" s="128">
        <v>1</v>
      </c>
      <c r="F119" s="48"/>
      <c r="G119" s="109"/>
    </row>
    <row r="120" spans="1:8" s="24" customFormat="1" ht="61.5" customHeight="1" x14ac:dyDescent="0.2">
      <c r="A120" s="36" t="s">
        <v>208</v>
      </c>
      <c r="B120" s="60" t="s">
        <v>209</v>
      </c>
      <c r="C120" s="38"/>
      <c r="D120" s="38"/>
      <c r="E120" s="128">
        <v>1</v>
      </c>
      <c r="F120" s="48"/>
      <c r="G120" s="109"/>
      <c r="H120" s="135"/>
    </row>
    <row r="121" spans="1:8" s="24" customFormat="1" ht="38.25" x14ac:dyDescent="0.2">
      <c r="A121" s="55" t="s">
        <v>210</v>
      </c>
      <c r="B121" s="60" t="s">
        <v>211</v>
      </c>
      <c r="C121" s="38"/>
      <c r="D121" s="38"/>
      <c r="E121" s="128">
        <v>1</v>
      </c>
      <c r="F121" s="48"/>
      <c r="G121" s="109"/>
    </row>
    <row r="122" spans="1:8" s="24" customFormat="1" ht="13.5" thickBot="1" x14ac:dyDescent="0.25">
      <c r="A122" s="98"/>
      <c r="B122" s="99"/>
      <c r="C122" s="100">
        <f>SUM(C114:C121)</f>
        <v>1</v>
      </c>
      <c r="D122" s="100">
        <f>SUM(D114:D121)</f>
        <v>0</v>
      </c>
      <c r="E122" s="100">
        <f>SUM(E114:E121)</f>
        <v>7</v>
      </c>
      <c r="F122" s="101"/>
      <c r="G122" s="109"/>
    </row>
    <row r="123" spans="1:8" s="24" customFormat="1" x14ac:dyDescent="0.2">
      <c r="F123" s="76"/>
      <c r="G123" s="109"/>
    </row>
    <row r="124" spans="1:8" s="24" customFormat="1" ht="15.75" x14ac:dyDescent="0.2">
      <c r="B124" s="141" t="s">
        <v>212</v>
      </c>
      <c r="F124" s="76"/>
      <c r="G124" s="109"/>
    </row>
    <row r="125" spans="1:8" s="24" customFormat="1" ht="13.5" thickBot="1" x14ac:dyDescent="0.25">
      <c r="F125" s="76"/>
      <c r="G125" s="109"/>
    </row>
    <row r="126" spans="1:8" s="24" customFormat="1" ht="47.25" x14ac:dyDescent="0.2">
      <c r="A126" s="18" t="s">
        <v>29</v>
      </c>
      <c r="B126" s="13" t="s">
        <v>51</v>
      </c>
      <c r="C126" s="41" t="s">
        <v>52</v>
      </c>
      <c r="D126" s="41" t="s">
        <v>53</v>
      </c>
      <c r="E126" s="41" t="s">
        <v>54</v>
      </c>
      <c r="F126" s="74" t="s">
        <v>55</v>
      </c>
      <c r="G126" s="109"/>
    </row>
    <row r="127" spans="1:8" s="24" customFormat="1" ht="38.25" x14ac:dyDescent="0.2">
      <c r="A127" s="36" t="s">
        <v>213</v>
      </c>
      <c r="B127" s="56" t="s">
        <v>214</v>
      </c>
      <c r="C127" s="57">
        <v>1</v>
      </c>
      <c r="D127" s="57"/>
      <c r="E127" s="57"/>
      <c r="F127" s="129"/>
      <c r="G127" s="109"/>
    </row>
    <row r="128" spans="1:8" s="24" customFormat="1" ht="38.25" x14ac:dyDescent="0.2">
      <c r="A128" s="36" t="s">
        <v>215</v>
      </c>
      <c r="B128" s="60" t="s">
        <v>216</v>
      </c>
      <c r="C128" s="38">
        <v>1</v>
      </c>
      <c r="D128" s="57"/>
      <c r="E128" s="51"/>
      <c r="F128" s="48"/>
      <c r="G128" s="109"/>
    </row>
    <row r="129" spans="1:7" s="24" customFormat="1" ht="25.5" x14ac:dyDescent="0.2">
      <c r="A129" s="36" t="s">
        <v>217</v>
      </c>
      <c r="B129" s="140" t="s">
        <v>218</v>
      </c>
      <c r="C129" s="38">
        <v>1</v>
      </c>
      <c r="D129" s="57"/>
      <c r="E129" s="51"/>
      <c r="F129" s="134"/>
      <c r="G129" s="109"/>
    </row>
    <row r="130" spans="1:7" s="24" customFormat="1" ht="25.5" x14ac:dyDescent="0.2">
      <c r="A130" s="36" t="s">
        <v>219</v>
      </c>
      <c r="B130" s="140" t="s">
        <v>220</v>
      </c>
      <c r="C130" s="38">
        <v>1</v>
      </c>
      <c r="D130" s="57"/>
      <c r="E130" s="51"/>
      <c r="F130" s="134"/>
      <c r="G130" s="109"/>
    </row>
    <row r="131" spans="1:7" s="24" customFormat="1" ht="51.75" customHeight="1" x14ac:dyDescent="0.2">
      <c r="A131" s="36" t="s">
        <v>221</v>
      </c>
      <c r="B131" s="60" t="s">
        <v>222</v>
      </c>
      <c r="C131" s="38">
        <v>1</v>
      </c>
      <c r="D131" s="57"/>
      <c r="E131" s="51"/>
      <c r="F131" s="48"/>
      <c r="G131" s="109"/>
    </row>
    <row r="132" spans="1:7" s="24" customFormat="1" ht="13.5" thickBot="1" x14ac:dyDescent="0.25">
      <c r="A132" s="98"/>
      <c r="B132" s="99"/>
      <c r="C132" s="100">
        <f>SUM(C127:C131)</f>
        <v>5</v>
      </c>
      <c r="D132" s="100">
        <f>SUM(D127:D131)</f>
        <v>0</v>
      </c>
      <c r="E132" s="100">
        <f>SUM(E127:E131)</f>
        <v>0</v>
      </c>
      <c r="F132" s="101"/>
      <c r="G132" s="109"/>
    </row>
    <row r="133" spans="1:7" s="24" customFormat="1" x14ac:dyDescent="0.2">
      <c r="F133" s="76"/>
      <c r="G133" s="109"/>
    </row>
    <row r="134" spans="1:7" s="24" customFormat="1" ht="15.75" x14ac:dyDescent="0.2">
      <c r="B134" s="141" t="s">
        <v>223</v>
      </c>
      <c r="F134" s="76"/>
      <c r="G134" s="109"/>
    </row>
    <row r="135" spans="1:7" s="24" customFormat="1" ht="13.5" thickBot="1" x14ac:dyDescent="0.25">
      <c r="F135" s="76"/>
      <c r="G135" s="109"/>
    </row>
    <row r="136" spans="1:7" s="24" customFormat="1" ht="47.25" x14ac:dyDescent="0.2">
      <c r="A136" s="18" t="s">
        <v>31</v>
      </c>
      <c r="B136" s="13" t="s">
        <v>51</v>
      </c>
      <c r="C136" s="41" t="s">
        <v>52</v>
      </c>
      <c r="D136" s="41" t="s">
        <v>53</v>
      </c>
      <c r="E136" s="41" t="s">
        <v>54</v>
      </c>
      <c r="F136" s="74" t="s">
        <v>55</v>
      </c>
      <c r="G136" s="109"/>
    </row>
    <row r="137" spans="1:7" s="24" customFormat="1" ht="38.25" x14ac:dyDescent="0.2">
      <c r="A137" s="36" t="s">
        <v>224</v>
      </c>
      <c r="B137" s="60" t="s">
        <v>225</v>
      </c>
      <c r="C137" s="38"/>
      <c r="D137" s="38"/>
      <c r="E137" s="51">
        <v>1</v>
      </c>
      <c r="F137" s="48"/>
      <c r="G137" s="109"/>
    </row>
    <row r="138" spans="1:7" s="24" customFormat="1" ht="51" x14ac:dyDescent="0.2">
      <c r="A138" s="36" t="s">
        <v>226</v>
      </c>
      <c r="B138" s="60" t="s">
        <v>227</v>
      </c>
      <c r="C138" s="38"/>
      <c r="D138" s="38"/>
      <c r="E138" s="51">
        <v>1</v>
      </c>
      <c r="F138" s="48"/>
      <c r="G138" s="109"/>
    </row>
    <row r="139" spans="1:7" s="24" customFormat="1" ht="38.25" x14ac:dyDescent="0.2">
      <c r="A139" s="36" t="s">
        <v>228</v>
      </c>
      <c r="B139" s="64" t="s">
        <v>229</v>
      </c>
      <c r="C139" s="38"/>
      <c r="D139" s="38"/>
      <c r="E139" s="51">
        <v>1</v>
      </c>
      <c r="F139" s="48"/>
      <c r="G139" s="109"/>
    </row>
    <row r="140" spans="1:7" s="24" customFormat="1" ht="38.25" x14ac:dyDescent="0.2">
      <c r="A140" s="36" t="s">
        <v>230</v>
      </c>
      <c r="B140" s="60" t="s">
        <v>231</v>
      </c>
      <c r="C140" s="38"/>
      <c r="D140" s="38"/>
      <c r="E140" s="51">
        <v>1</v>
      </c>
      <c r="F140" s="48"/>
      <c r="G140" s="109"/>
    </row>
    <row r="141" spans="1:7" s="24" customFormat="1" ht="38.25" x14ac:dyDescent="0.2">
      <c r="A141" s="36" t="s">
        <v>232</v>
      </c>
      <c r="B141" s="60" t="s">
        <v>233</v>
      </c>
      <c r="C141" s="38"/>
      <c r="D141" s="38"/>
      <c r="E141" s="51">
        <v>1</v>
      </c>
      <c r="F141" s="48"/>
      <c r="G141" s="109"/>
    </row>
    <row r="142" spans="1:7" s="24" customFormat="1" ht="25.5" x14ac:dyDescent="0.2">
      <c r="A142" s="36" t="s">
        <v>234</v>
      </c>
      <c r="B142" s="60" t="s">
        <v>235</v>
      </c>
      <c r="C142" s="38"/>
      <c r="D142" s="38"/>
      <c r="E142" s="51">
        <v>1</v>
      </c>
      <c r="F142" s="48"/>
      <c r="G142" s="109"/>
    </row>
    <row r="143" spans="1:7" s="24" customFormat="1" ht="25.5" x14ac:dyDescent="0.2">
      <c r="A143" s="36" t="s">
        <v>236</v>
      </c>
      <c r="B143" s="60" t="s">
        <v>237</v>
      </c>
      <c r="C143" s="38"/>
      <c r="D143" s="38"/>
      <c r="E143" s="51">
        <v>1</v>
      </c>
      <c r="F143" s="48"/>
      <c r="G143" s="109"/>
    </row>
    <row r="144" spans="1:7" s="24" customFormat="1" ht="25.5" x14ac:dyDescent="0.2">
      <c r="A144" s="36" t="s">
        <v>238</v>
      </c>
      <c r="B144" s="60" t="s">
        <v>239</v>
      </c>
      <c r="C144" s="38"/>
      <c r="D144" s="38"/>
      <c r="E144" s="51">
        <v>1</v>
      </c>
      <c r="F144" s="48"/>
      <c r="G144" s="109"/>
    </row>
    <row r="145" spans="1:7" s="24" customFormat="1" ht="25.5" x14ac:dyDescent="0.2">
      <c r="A145" s="36" t="s">
        <v>240</v>
      </c>
      <c r="B145" s="60" t="s">
        <v>241</v>
      </c>
      <c r="C145" s="38">
        <v>1</v>
      </c>
      <c r="D145" s="38"/>
      <c r="E145" s="51"/>
      <c r="F145" s="48"/>
      <c r="G145" s="109"/>
    </row>
    <row r="146" spans="1:7" s="24" customFormat="1" ht="38.25" x14ac:dyDescent="0.2">
      <c r="A146" s="36" t="s">
        <v>242</v>
      </c>
      <c r="B146" s="60" t="s">
        <v>243</v>
      </c>
      <c r="C146" s="38">
        <v>1</v>
      </c>
      <c r="D146" s="38"/>
      <c r="E146" s="51"/>
      <c r="F146" s="48"/>
      <c r="G146" s="109"/>
    </row>
    <row r="147" spans="1:7" s="24" customFormat="1" ht="25.5" x14ac:dyDescent="0.2">
      <c r="A147" s="36" t="s">
        <v>244</v>
      </c>
      <c r="B147" s="59" t="s">
        <v>245</v>
      </c>
      <c r="C147" s="38"/>
      <c r="D147" s="38"/>
      <c r="E147" s="51">
        <v>1</v>
      </c>
      <c r="F147" s="48"/>
      <c r="G147" s="109"/>
    </row>
    <row r="148" spans="1:7" s="24" customFormat="1" ht="13.5" thickBot="1" x14ac:dyDescent="0.25">
      <c r="A148" s="98"/>
      <c r="B148" s="99"/>
      <c r="C148" s="100">
        <f>SUM(C137:C147)</f>
        <v>2</v>
      </c>
      <c r="D148" s="100">
        <f>SUM(D137:D147)</f>
        <v>0</v>
      </c>
      <c r="E148" s="100">
        <f>SUM(E137:E147)</f>
        <v>9</v>
      </c>
      <c r="F148" s="101"/>
      <c r="G148" s="109"/>
    </row>
    <row r="149" spans="1:7" s="24" customFormat="1" x14ac:dyDescent="0.2">
      <c r="F149" s="76"/>
      <c r="G149" s="109"/>
    </row>
    <row r="150" spans="1:7" s="24" customFormat="1" ht="15.75" x14ac:dyDescent="0.2">
      <c r="B150" s="141" t="s">
        <v>246</v>
      </c>
      <c r="F150" s="76"/>
      <c r="G150" s="109"/>
    </row>
    <row r="151" spans="1:7" s="24" customFormat="1" ht="13.5" thickBot="1" x14ac:dyDescent="0.25">
      <c r="F151" s="76"/>
      <c r="G151" s="109"/>
    </row>
    <row r="152" spans="1:7" s="24" customFormat="1" ht="47.25" x14ac:dyDescent="0.2">
      <c r="A152" s="20" t="s">
        <v>33</v>
      </c>
      <c r="B152" s="19" t="s">
        <v>51</v>
      </c>
      <c r="C152" s="49" t="s">
        <v>52</v>
      </c>
      <c r="D152" s="49" t="s">
        <v>53</v>
      </c>
      <c r="E152" s="49" t="s">
        <v>54</v>
      </c>
      <c r="F152" s="74" t="s">
        <v>55</v>
      </c>
      <c r="G152" s="109"/>
    </row>
    <row r="153" spans="1:7" s="24" customFormat="1" ht="38.25" x14ac:dyDescent="0.2">
      <c r="A153" s="36" t="s">
        <v>247</v>
      </c>
      <c r="B153" s="60" t="s">
        <v>248</v>
      </c>
      <c r="C153" s="38">
        <v>1</v>
      </c>
      <c r="D153" s="51"/>
      <c r="E153" s="51"/>
      <c r="F153" s="48"/>
      <c r="G153" s="109"/>
    </row>
    <row r="154" spans="1:7" s="24" customFormat="1" ht="25.5" x14ac:dyDescent="0.2">
      <c r="A154" s="36" t="s">
        <v>249</v>
      </c>
      <c r="B154" s="60" t="s">
        <v>250</v>
      </c>
      <c r="C154" s="38">
        <v>1</v>
      </c>
      <c r="D154" s="51"/>
      <c r="E154" s="51"/>
      <c r="F154" s="48"/>
      <c r="G154" s="109"/>
    </row>
    <row r="155" spans="1:7" s="24" customFormat="1" ht="38.25" x14ac:dyDescent="0.2">
      <c r="A155" s="36" t="s">
        <v>251</v>
      </c>
      <c r="B155" s="60" t="s">
        <v>252</v>
      </c>
      <c r="C155" s="38">
        <v>1</v>
      </c>
      <c r="D155" s="51"/>
      <c r="E155" s="51"/>
      <c r="F155" s="149" t="s">
        <v>302</v>
      </c>
      <c r="G155" s="109"/>
    </row>
    <row r="156" spans="1:7" s="24" customFormat="1" ht="27.75" customHeight="1" x14ac:dyDescent="0.2">
      <c r="A156" s="36" t="s">
        <v>253</v>
      </c>
      <c r="B156" s="60" t="s">
        <v>254</v>
      </c>
      <c r="C156" s="133">
        <v>1</v>
      </c>
      <c r="D156" s="51"/>
      <c r="E156" s="51"/>
      <c r="F156" s="48"/>
      <c r="G156" s="109"/>
    </row>
    <row r="157" spans="1:7" s="24" customFormat="1" ht="39" customHeight="1" x14ac:dyDescent="0.2">
      <c r="A157" s="36" t="s">
        <v>255</v>
      </c>
      <c r="B157" s="60" t="s">
        <v>256</v>
      </c>
      <c r="C157" s="38"/>
      <c r="D157" s="51"/>
      <c r="E157" s="51">
        <v>1</v>
      </c>
      <c r="F157" s="48"/>
      <c r="G157" s="109"/>
    </row>
    <row r="158" spans="1:7" s="24" customFormat="1" ht="13.5" thickBot="1" x14ac:dyDescent="0.25">
      <c r="A158" s="98"/>
      <c r="B158" s="99"/>
      <c r="C158" s="100">
        <f>SUM(C153:C157)</f>
        <v>4</v>
      </c>
      <c r="D158" s="100">
        <f>SUM(D153:D157)</f>
        <v>0</v>
      </c>
      <c r="E158" s="100">
        <f>SUM(E153:E157)</f>
        <v>1</v>
      </c>
      <c r="F158" s="101"/>
      <c r="G158" s="109"/>
    </row>
    <row r="159" spans="1:7" s="24" customFormat="1" x14ac:dyDescent="0.2">
      <c r="B159" s="112"/>
      <c r="C159" s="62"/>
      <c r="D159" s="62"/>
      <c r="E159" s="62"/>
      <c r="F159" s="76"/>
      <c r="G159" s="109"/>
    </row>
    <row r="160" spans="1:7" s="24" customFormat="1" ht="15.75" x14ac:dyDescent="0.2">
      <c r="B160" s="122" t="s">
        <v>257</v>
      </c>
      <c r="C160" s="62"/>
      <c r="D160" s="62"/>
      <c r="E160" s="62"/>
      <c r="F160" s="76"/>
      <c r="G160" s="109"/>
    </row>
    <row r="161" spans="1:7" s="24" customFormat="1" ht="13.5" thickBot="1" x14ac:dyDescent="0.25">
      <c r="C161" s="62"/>
      <c r="D161" s="62"/>
      <c r="E161" s="62"/>
      <c r="F161" s="76"/>
      <c r="G161" s="109"/>
    </row>
    <row r="162" spans="1:7" s="24" customFormat="1" ht="47.25" x14ac:dyDescent="0.2">
      <c r="A162" s="113" t="s">
        <v>35</v>
      </c>
      <c r="B162" s="13" t="s">
        <v>51</v>
      </c>
      <c r="C162" s="41" t="s">
        <v>52</v>
      </c>
      <c r="D162" s="41" t="s">
        <v>53</v>
      </c>
      <c r="E162" s="41" t="s">
        <v>54</v>
      </c>
      <c r="F162" s="74" t="s">
        <v>55</v>
      </c>
      <c r="G162" s="109"/>
    </row>
    <row r="163" spans="1:7" s="24" customFormat="1" ht="25.5" x14ac:dyDescent="0.2">
      <c r="A163" s="55" t="s">
        <v>258</v>
      </c>
      <c r="B163" s="115" t="s">
        <v>259</v>
      </c>
      <c r="C163" s="38">
        <v>1</v>
      </c>
      <c r="D163" s="38"/>
      <c r="E163" s="38"/>
      <c r="F163" s="136" t="s">
        <v>260</v>
      </c>
      <c r="G163" s="109"/>
    </row>
    <row r="164" spans="1:7" s="24" customFormat="1" ht="25.5" x14ac:dyDescent="0.2">
      <c r="A164" s="55" t="s">
        <v>261</v>
      </c>
      <c r="B164" s="59" t="s">
        <v>262</v>
      </c>
      <c r="C164" s="133">
        <v>1</v>
      </c>
      <c r="D164" s="38"/>
      <c r="E164" s="38"/>
      <c r="F164" s="136" t="s">
        <v>263</v>
      </c>
      <c r="G164" s="109"/>
    </row>
    <row r="165" spans="1:7" s="24" customFormat="1" ht="38.25" x14ac:dyDescent="0.2">
      <c r="A165" s="55" t="s">
        <v>264</v>
      </c>
      <c r="B165" s="123" t="s">
        <v>265</v>
      </c>
      <c r="C165" s="38">
        <v>1</v>
      </c>
      <c r="D165" s="38"/>
      <c r="E165" s="38"/>
      <c r="F165" s="48"/>
      <c r="G165" s="109"/>
    </row>
    <row r="166" spans="1:7" s="24" customFormat="1" ht="38.25" x14ac:dyDescent="0.2">
      <c r="A166" s="55" t="s">
        <v>266</v>
      </c>
      <c r="B166" s="37" t="s">
        <v>267</v>
      </c>
      <c r="C166" s="38">
        <v>1</v>
      </c>
      <c r="D166" s="38"/>
      <c r="E166" s="38"/>
      <c r="F166" s="48" t="s">
        <v>268</v>
      </c>
      <c r="G166" s="109"/>
    </row>
    <row r="167" spans="1:7" s="24" customFormat="1" ht="25.5" x14ac:dyDescent="0.2">
      <c r="A167" s="55" t="s">
        <v>269</v>
      </c>
      <c r="B167" s="59" t="s">
        <v>270</v>
      </c>
      <c r="C167" s="38">
        <v>1</v>
      </c>
      <c r="D167" s="38"/>
      <c r="E167" s="38"/>
      <c r="F167" s="48"/>
      <c r="G167" s="109"/>
    </row>
    <row r="168" spans="1:7" s="24" customFormat="1" ht="39" thickBot="1" x14ac:dyDescent="0.25">
      <c r="A168" s="114" t="s">
        <v>271</v>
      </c>
      <c r="B168" s="116" t="s">
        <v>272</v>
      </c>
      <c r="C168" s="130"/>
      <c r="D168" s="130"/>
      <c r="E168" s="130">
        <v>1</v>
      </c>
      <c r="F168" s="131"/>
      <c r="G168" s="109"/>
    </row>
    <row r="169" spans="1:7" s="24" customFormat="1" ht="13.5" thickBot="1" x14ac:dyDescent="0.25">
      <c r="A169" s="98"/>
      <c r="B169" s="99"/>
      <c r="C169" s="100">
        <f>SUM(C163:C168)</f>
        <v>5</v>
      </c>
      <c r="D169" s="100">
        <f>SUM(D163:D168)</f>
        <v>0</v>
      </c>
      <c r="E169" s="100">
        <f>SUM(E163:E168)</f>
        <v>1</v>
      </c>
      <c r="F169" s="101"/>
      <c r="G169" s="109"/>
    </row>
    <row r="170" spans="1:7" s="24" customFormat="1" x14ac:dyDescent="0.2">
      <c r="F170" s="76"/>
      <c r="G170" s="109"/>
    </row>
    <row r="171" spans="1:7" s="68" customFormat="1" ht="15.75" x14ac:dyDescent="0.2">
      <c r="A171" s="67" t="s">
        <v>273</v>
      </c>
      <c r="F171" s="78"/>
      <c r="G171" s="110"/>
    </row>
    <row r="172" spans="1:7" s="24" customFormat="1" ht="13.5" thickBot="1" x14ac:dyDescent="0.25">
      <c r="F172" s="76"/>
      <c r="G172" s="109"/>
    </row>
    <row r="173" spans="1:7" s="24" customFormat="1" ht="47.25" x14ac:dyDescent="0.2">
      <c r="A173" s="20" t="s">
        <v>37</v>
      </c>
      <c r="B173" s="19" t="s">
        <v>51</v>
      </c>
      <c r="C173" s="49" t="s">
        <v>52</v>
      </c>
      <c r="D173" s="49" t="s">
        <v>53</v>
      </c>
      <c r="E173" s="49" t="s">
        <v>54</v>
      </c>
      <c r="F173" s="74" t="s">
        <v>55</v>
      </c>
      <c r="G173" s="109"/>
    </row>
    <row r="174" spans="1:7" s="24" customFormat="1" ht="38.25" x14ac:dyDescent="0.2">
      <c r="A174" s="132" t="s">
        <v>274</v>
      </c>
      <c r="B174" s="140" t="s">
        <v>275</v>
      </c>
      <c r="C174" s="38">
        <v>1</v>
      </c>
      <c r="D174" s="51"/>
      <c r="E174" s="51"/>
      <c r="F174" s="134"/>
      <c r="G174" s="109"/>
    </row>
    <row r="175" spans="1:7" s="24" customFormat="1" ht="25.5" x14ac:dyDescent="0.2">
      <c r="A175" s="132" t="s">
        <v>276</v>
      </c>
      <c r="B175" s="140" t="s">
        <v>277</v>
      </c>
      <c r="C175" s="38">
        <v>1</v>
      </c>
      <c r="D175" s="51"/>
      <c r="E175" s="51"/>
      <c r="F175" s="48"/>
      <c r="G175" s="109"/>
    </row>
    <row r="176" spans="1:7" s="24" customFormat="1" ht="13.5" thickBot="1" x14ac:dyDescent="0.25">
      <c r="A176" s="98"/>
      <c r="B176" s="99"/>
      <c r="C176" s="100">
        <f>SUM(C174:C175)</f>
        <v>2</v>
      </c>
      <c r="D176" s="100">
        <f>SUM(D174:D175)</f>
        <v>0</v>
      </c>
      <c r="E176" s="100">
        <f>SUM(E174:E175)</f>
        <v>0</v>
      </c>
      <c r="F176" s="101"/>
      <c r="G176" s="109"/>
    </row>
    <row r="177" spans="1:7" s="24" customFormat="1" x14ac:dyDescent="0.2">
      <c r="F177" s="76"/>
      <c r="G177" s="109"/>
    </row>
    <row r="178" spans="1:7" s="68" customFormat="1" ht="15.75" x14ac:dyDescent="0.2">
      <c r="A178" s="67" t="s">
        <v>278</v>
      </c>
      <c r="F178" s="78"/>
      <c r="G178" s="110"/>
    </row>
    <row r="179" spans="1:7" s="24" customFormat="1" ht="13.5" thickBot="1" x14ac:dyDescent="0.25">
      <c r="F179" s="76"/>
      <c r="G179" s="109"/>
    </row>
    <row r="180" spans="1:7" s="24" customFormat="1" ht="47.25" x14ac:dyDescent="0.2">
      <c r="A180" s="20" t="s">
        <v>39</v>
      </c>
      <c r="B180" s="19" t="s">
        <v>51</v>
      </c>
      <c r="C180" s="49" t="s">
        <v>52</v>
      </c>
      <c r="D180" s="49" t="s">
        <v>53</v>
      </c>
      <c r="E180" s="49" t="s">
        <v>54</v>
      </c>
      <c r="F180" s="74" t="s">
        <v>55</v>
      </c>
      <c r="G180" s="109"/>
    </row>
    <row r="181" spans="1:7" s="24" customFormat="1" ht="25.5" x14ac:dyDescent="0.2">
      <c r="A181" s="36" t="s">
        <v>279</v>
      </c>
      <c r="B181" s="71" t="s">
        <v>280</v>
      </c>
      <c r="C181" s="38">
        <v>1</v>
      </c>
      <c r="D181" s="121"/>
      <c r="E181" s="121"/>
      <c r="F181" s="48"/>
      <c r="G181" s="109"/>
    </row>
    <row r="182" spans="1:7" s="24" customFormat="1" ht="86.25" customHeight="1" x14ac:dyDescent="0.2">
      <c r="A182" s="36" t="s">
        <v>281</v>
      </c>
      <c r="B182" s="60" t="s">
        <v>282</v>
      </c>
      <c r="C182" s="38">
        <v>1</v>
      </c>
      <c r="D182" s="121"/>
      <c r="E182" s="121"/>
      <c r="F182" s="48"/>
      <c r="G182" s="109"/>
    </row>
    <row r="183" spans="1:7" s="24" customFormat="1" ht="25.5" x14ac:dyDescent="0.2">
      <c r="A183" s="36" t="s">
        <v>283</v>
      </c>
      <c r="B183" s="60" t="s">
        <v>284</v>
      </c>
      <c r="C183" s="38">
        <v>1</v>
      </c>
      <c r="D183" s="121"/>
      <c r="E183" s="121"/>
      <c r="F183" s="77"/>
      <c r="G183" s="109"/>
    </row>
    <row r="184" spans="1:7" s="24" customFormat="1" ht="13.5" thickBot="1" x14ac:dyDescent="0.25">
      <c r="A184" s="98"/>
      <c r="B184" s="99"/>
      <c r="C184" s="100">
        <f>SUM(C181:C183)</f>
        <v>3</v>
      </c>
      <c r="D184" s="100">
        <f>SUM(D181:D183)</f>
        <v>0</v>
      </c>
      <c r="E184" s="100">
        <f>SUM(E181:E183)</f>
        <v>0</v>
      </c>
      <c r="F184" s="101"/>
      <c r="G184" s="109"/>
    </row>
    <row r="185" spans="1:7" s="24" customFormat="1" x14ac:dyDescent="0.2">
      <c r="F185" s="76"/>
      <c r="G185" s="109"/>
    </row>
    <row r="186" spans="1:7" s="68" customFormat="1" ht="15.75" x14ac:dyDescent="0.2">
      <c r="A186" s="67" t="s">
        <v>285</v>
      </c>
      <c r="F186" s="78"/>
      <c r="G186" s="110"/>
    </row>
    <row r="187" spans="1:7" s="24" customFormat="1" ht="13.5" thickBot="1" x14ac:dyDescent="0.25">
      <c r="F187" s="76"/>
      <c r="G187" s="109"/>
    </row>
    <row r="188" spans="1:7" s="24" customFormat="1" ht="47.25" x14ac:dyDescent="0.2">
      <c r="A188" s="20" t="s">
        <v>41</v>
      </c>
      <c r="B188" s="19" t="s">
        <v>51</v>
      </c>
      <c r="C188" s="49" t="s">
        <v>52</v>
      </c>
      <c r="D188" s="49" t="s">
        <v>53</v>
      </c>
      <c r="E188" s="49" t="s">
        <v>54</v>
      </c>
      <c r="F188" s="74" t="s">
        <v>55</v>
      </c>
      <c r="G188" s="109"/>
    </row>
    <row r="189" spans="1:7" s="24" customFormat="1" ht="25.5" x14ac:dyDescent="0.2">
      <c r="A189" s="36" t="s">
        <v>286</v>
      </c>
      <c r="B189" s="60" t="s">
        <v>287</v>
      </c>
      <c r="C189" s="38">
        <v>1</v>
      </c>
      <c r="D189" s="121"/>
      <c r="E189" s="121"/>
      <c r="F189" s="77"/>
      <c r="G189" s="109"/>
    </row>
    <row r="190" spans="1:7" s="24" customFormat="1" ht="49.5" customHeight="1" x14ac:dyDescent="0.2">
      <c r="A190" s="36" t="s">
        <v>288</v>
      </c>
      <c r="B190" s="60" t="s">
        <v>289</v>
      </c>
      <c r="C190" s="38">
        <v>1</v>
      </c>
      <c r="D190" s="121"/>
      <c r="E190" s="121"/>
      <c r="F190" s="77"/>
      <c r="G190" s="109"/>
    </row>
    <row r="191" spans="1:7" s="24" customFormat="1" ht="15.75" x14ac:dyDescent="0.2">
      <c r="A191" s="36" t="s">
        <v>290</v>
      </c>
      <c r="B191" s="60" t="s">
        <v>291</v>
      </c>
      <c r="C191" s="38">
        <v>1</v>
      </c>
      <c r="D191" s="125"/>
      <c r="E191" s="121"/>
      <c r="F191" s="77"/>
      <c r="G191" s="109"/>
    </row>
    <row r="192" spans="1:7" s="24" customFormat="1" ht="25.5" x14ac:dyDescent="0.2">
      <c r="A192" s="36" t="s">
        <v>292</v>
      </c>
      <c r="B192" s="60" t="s">
        <v>293</v>
      </c>
      <c r="C192" s="38">
        <v>1</v>
      </c>
      <c r="D192" s="121"/>
      <c r="E192" s="121"/>
      <c r="F192" s="77"/>
      <c r="G192" s="109"/>
    </row>
    <row r="193" spans="1:7" s="24" customFormat="1" ht="63.75" x14ac:dyDescent="0.2">
      <c r="A193" s="36" t="s">
        <v>294</v>
      </c>
      <c r="B193" s="60" t="s">
        <v>295</v>
      </c>
      <c r="C193" s="38">
        <v>1</v>
      </c>
      <c r="D193" s="121"/>
      <c r="E193" s="121"/>
      <c r="F193" s="77"/>
      <c r="G193" s="109"/>
    </row>
    <row r="194" spans="1:7" s="24" customFormat="1" ht="13.5" thickBot="1" x14ac:dyDescent="0.25">
      <c r="A194" s="98"/>
      <c r="B194" s="99"/>
      <c r="C194" s="100">
        <f>SUM(C189:C193)</f>
        <v>5</v>
      </c>
      <c r="D194" s="100">
        <f>SUM(D189:D193)</f>
        <v>0</v>
      </c>
      <c r="E194" s="100">
        <f>SUM(E189:E193)</f>
        <v>0</v>
      </c>
      <c r="F194" s="101"/>
      <c r="G194" s="109"/>
    </row>
    <row r="195" spans="1:7" x14ac:dyDescent="0.2">
      <c r="A195" s="58"/>
      <c r="B195" s="58"/>
      <c r="C195" s="58"/>
      <c r="D195" s="58"/>
      <c r="E195" s="58"/>
    </row>
    <row r="196" spans="1:7" x14ac:dyDescent="0.2">
      <c r="A196" s="58"/>
      <c r="B196" s="58"/>
      <c r="C196" s="58"/>
      <c r="D196" s="58"/>
      <c r="E196" s="58"/>
    </row>
    <row r="197" spans="1:7" x14ac:dyDescent="0.2">
      <c r="C197" s="103">
        <f>C12+C28+C40+C49+C59+C67+C88+C101+C109+C122+C132+C148+C158+C169+C176+C184+C194</f>
        <v>70</v>
      </c>
      <c r="D197" s="103">
        <f>D12+D28+D40+D49+D59+D67+D88+D101+D109+D122+D132+D148+D158+D169+D176+D184+D194</f>
        <v>2</v>
      </c>
      <c r="E197" s="103">
        <f>E12+E28+E40+E49+E59+E67+E88+E101+E109+E122+E132+E148+E158+E169+E176+E184+E194</f>
        <v>33</v>
      </c>
    </row>
    <row r="198" spans="1:7" x14ac:dyDescent="0.2">
      <c r="A198" s="58"/>
      <c r="B198" s="58"/>
      <c r="C198" s="104"/>
      <c r="D198" s="104"/>
      <c r="E198" s="104"/>
    </row>
    <row r="199" spans="1:7" x14ac:dyDescent="0.2">
      <c r="C199" s="105">
        <f>+C197</f>
        <v>70</v>
      </c>
      <c r="D199" s="105">
        <f>105-E197</f>
        <v>72</v>
      </c>
      <c r="E199" s="104"/>
    </row>
    <row r="200" spans="1:7" x14ac:dyDescent="0.2">
      <c r="C200" s="105">
        <f>+C199/D199*100</f>
        <v>97.222222222222214</v>
      </c>
      <c r="D200" s="105" t="s">
        <v>296</v>
      </c>
      <c r="E200" s="104"/>
    </row>
    <row r="201" spans="1:7" x14ac:dyDescent="0.2">
      <c r="E201" s="58"/>
    </row>
    <row r="202" spans="1:7" x14ac:dyDescent="0.2">
      <c r="E202" s="58"/>
    </row>
  </sheetData>
  <mergeCells count="3">
    <mergeCell ref="B70:F70"/>
    <mergeCell ref="B61:F61"/>
    <mergeCell ref="A1:F1"/>
  </mergeCells>
  <phoneticPr fontId="0" type="noConversion"/>
  <pageMargins left="0.6692913385826772" right="0.39370078740157483" top="0.51181102362204722" bottom="0.51181102362204722" header="0.51181102362204722" footer="0.51181102362204722"/>
  <pageSetup paperSize="9" scale="76" orientation="portrait" r:id="rId1"/>
  <headerFooter alignWithMargins="0"/>
  <rowBreaks count="5" manualBreakCount="5">
    <brk id="41" max="16383" man="1"/>
    <brk id="68" max="16383" man="1"/>
    <brk id="102" max="16383" man="1"/>
    <brk id="133" max="16383" man="1"/>
    <brk id="1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1901-B47B-4589-9A93-49B3D4A6228F}">
  <dimension ref="A1:F17"/>
  <sheetViews>
    <sheetView workbookViewId="0">
      <selection sqref="A1:G19"/>
    </sheetView>
  </sheetViews>
  <sheetFormatPr defaultRowHeight="12.75" x14ac:dyDescent="0.2"/>
  <cols>
    <col min="2" max="2" width="48.7109375" customWidth="1"/>
  </cols>
  <sheetData>
    <row r="1" spans="1:6" ht="15.75" x14ac:dyDescent="0.25">
      <c r="B1" s="23"/>
    </row>
    <row r="3" spans="1:6" ht="15.75" x14ac:dyDescent="0.2">
      <c r="A3" s="24"/>
      <c r="B3" s="25"/>
      <c r="C3" s="26"/>
      <c r="D3" s="26"/>
      <c r="E3" s="26"/>
      <c r="F3" s="26"/>
    </row>
    <row r="4" spans="1:6" ht="15.75" x14ac:dyDescent="0.2">
      <c r="A4" s="27"/>
      <c r="B4" s="28"/>
      <c r="C4" s="26"/>
    </row>
    <row r="5" spans="1:6" ht="15.75" x14ac:dyDescent="0.2">
      <c r="A5" s="27"/>
      <c r="B5" s="28"/>
      <c r="C5" s="26"/>
      <c r="F5" s="29"/>
    </row>
    <row r="6" spans="1:6" ht="15.75" x14ac:dyDescent="0.2">
      <c r="A6" s="27"/>
      <c r="B6" s="30"/>
      <c r="C6" s="26"/>
    </row>
    <row r="7" spans="1:6" ht="15.75" x14ac:dyDescent="0.2">
      <c r="A7" s="27"/>
      <c r="B7" s="28"/>
      <c r="C7" s="26"/>
    </row>
    <row r="8" spans="1:6" ht="15.75" x14ac:dyDescent="0.2">
      <c r="A8" s="27"/>
      <c r="B8" s="28"/>
      <c r="C8" s="26"/>
    </row>
    <row r="9" spans="1:6" ht="15.75" x14ac:dyDescent="0.2">
      <c r="A9" s="27"/>
      <c r="B9" s="28"/>
      <c r="C9" s="26"/>
    </row>
    <row r="10" spans="1:6" ht="15.75" x14ac:dyDescent="0.2">
      <c r="A10" s="27"/>
      <c r="B10" s="28"/>
      <c r="C10" s="26"/>
    </row>
    <row r="11" spans="1:6" ht="15.75" x14ac:dyDescent="0.2">
      <c r="A11" s="27"/>
      <c r="B11" s="28"/>
      <c r="C11" s="26"/>
    </row>
    <row r="12" spans="1:6" ht="15.75" x14ac:dyDescent="0.2">
      <c r="A12" s="27"/>
      <c r="B12" s="28"/>
      <c r="C12" s="26"/>
    </row>
    <row r="13" spans="1:6" ht="15.75" x14ac:dyDescent="0.2">
      <c r="A13" s="27"/>
      <c r="B13" s="28"/>
      <c r="C13" s="26"/>
    </row>
    <row r="14" spans="1:6" ht="15.75" x14ac:dyDescent="0.2">
      <c r="A14" s="27"/>
      <c r="B14" s="28"/>
      <c r="C14" s="26"/>
    </row>
    <row r="15" spans="1:6" ht="15.75" x14ac:dyDescent="0.2">
      <c r="A15" s="27"/>
      <c r="B15" s="28"/>
      <c r="C15" s="26"/>
    </row>
    <row r="16" spans="1:6" ht="15.75" x14ac:dyDescent="0.2">
      <c r="A16" s="27"/>
      <c r="B16" s="22"/>
      <c r="C16" s="26"/>
    </row>
    <row r="17" spans="3:5" x14ac:dyDescent="0.2">
      <c r="C17" s="21"/>
      <c r="D17" s="21"/>
      <c r="E17" s="2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AFA2-2A75-4509-9545-50D43841F9C9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Přehled</vt:lpstr>
      <vt:lpstr>Dotazník</vt:lpstr>
      <vt:lpstr>List2</vt:lpstr>
      <vt:lpstr>List3</vt:lpstr>
      <vt:lpstr>Přehled!Názvy_tisku</vt:lpstr>
    </vt:vector>
  </TitlesOfParts>
  <Manager/>
  <Company>SCHP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Špaček</dc:creator>
  <cp:keywords/>
  <dc:description/>
  <cp:lastModifiedBy>Musilova Sona</cp:lastModifiedBy>
  <cp:revision/>
  <dcterms:created xsi:type="dcterms:W3CDTF">2008-04-08T18:23:56Z</dcterms:created>
  <dcterms:modified xsi:type="dcterms:W3CDTF">2025-06-04T19:57:43Z</dcterms:modified>
  <cp:category/>
  <cp:contentStatus/>
</cp:coreProperties>
</file>